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20" windowWidth="20730" windowHeight="11160" activeTab="1"/>
  </bookViews>
  <sheets>
    <sheet name="PS - Buddhist Gallery" sheetId="8" r:id="rId1"/>
    <sheet name="Buddhist Gallery" sheetId="7" r:id="rId2"/>
  </sheets>
  <definedNames>
    <definedName name="_xlnm.Print_Area" localSheetId="1">'Buddhist Gallery'!$A$1:$F$297</definedName>
    <definedName name="_xlnm.Print_Titles" localSheetId="1">'Buddhist Gallery'!$5:$6</definedName>
  </definedNames>
  <calcPr calcId="12451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B18" i="8"/>
  <c r="B21"/>
  <c r="B15"/>
  <c r="B12"/>
  <c r="B9"/>
  <c r="F295" i="7"/>
  <c r="F289"/>
  <c r="F282"/>
  <c r="F278"/>
  <c r="F269"/>
  <c r="F266"/>
  <c r="F265"/>
  <c r="F235"/>
  <c r="F223"/>
  <c r="D222"/>
  <c r="F222" s="1"/>
  <c r="F213"/>
  <c r="F212"/>
  <c r="F204"/>
  <c r="F203"/>
  <c r="F188"/>
  <c r="F187"/>
  <c r="D169"/>
  <c r="F169" s="1"/>
  <c r="F166"/>
  <c r="F165"/>
  <c r="F161"/>
  <c r="F160"/>
  <c r="D159"/>
  <c r="D155"/>
  <c r="F155" s="1"/>
  <c r="D151"/>
  <c r="D147"/>
  <c r="F147" s="1"/>
  <c r="F144"/>
  <c r="F143"/>
  <c r="F136"/>
  <c r="F118"/>
  <c r="F117"/>
  <c r="F116"/>
  <c r="F101"/>
  <c r="F100"/>
  <c r="F89"/>
  <c r="F88"/>
  <c r="F80"/>
  <c r="F79"/>
  <c r="F78"/>
  <c r="F76"/>
  <c r="F75"/>
  <c r="F74"/>
  <c r="F73"/>
  <c r="F50"/>
  <c r="F49"/>
  <c r="D46"/>
  <c r="F46" s="1"/>
  <c r="F45"/>
  <c r="F44"/>
  <c r="F43"/>
  <c r="F35"/>
  <c r="F34"/>
  <c r="F33"/>
  <c r="F291" l="1"/>
  <c r="F151"/>
  <c r="F159"/>
  <c r="F171" s="1"/>
  <c r="F52"/>
  <c r="F297"/>
  <c r="F225" l="1"/>
</calcChain>
</file>

<file path=xl/sharedStrings.xml><?xml version="1.0" encoding="utf-8"?>
<sst xmlns="http://schemas.openxmlformats.org/spreadsheetml/2006/main" count="391" uniqueCount="281">
  <si>
    <t>SR.</t>
  </si>
  <si>
    <t>UNIT</t>
  </si>
  <si>
    <t>Starter Panels</t>
  </si>
  <si>
    <t>Power Cable</t>
  </si>
  <si>
    <t>Earthing Cable</t>
  </si>
  <si>
    <t>Cable Trays</t>
  </si>
  <si>
    <t>AC Canvas Connection</t>
  </si>
  <si>
    <t>Refrigerant Pipe + Insulation</t>
  </si>
  <si>
    <t>A</t>
  </si>
  <si>
    <t>ITEM PARTICULARS</t>
  </si>
  <si>
    <t>a</t>
  </si>
  <si>
    <t>b</t>
  </si>
  <si>
    <t>c</t>
  </si>
  <si>
    <t>d</t>
  </si>
  <si>
    <t>c) Refrigerant kits for condensing unit and evaporators</t>
  </si>
  <si>
    <t>e) Enclosures as specified and suitable for the location</t>
  </si>
  <si>
    <t>g) Brackets and supports for evaporator units</t>
  </si>
  <si>
    <t xml:space="preserve">h) Vibration isolators where ever required </t>
  </si>
  <si>
    <t>b) Evaporators of various type indicated compatible to VRF system</t>
  </si>
  <si>
    <t>f) Mounting brackets / platform for condensing unit</t>
  </si>
  <si>
    <t>VRF Airconditioning equipment as specified and shown on the drawing complete with :</t>
  </si>
  <si>
    <t>a) Air cooled top / side discharge condensing unit with single / multiple inverter scroll compressor</t>
  </si>
  <si>
    <t>Nos.</t>
  </si>
  <si>
    <t>VRF Evaporator / Indoor Units</t>
  </si>
  <si>
    <t>Supply, installation and testing of VRF based Evaporators / Indoor units as specified and shown on the drawing</t>
  </si>
  <si>
    <t>2.00 TR, 750 cfm (with In-built Drain Pump)</t>
  </si>
  <si>
    <t>2.50 TR, 800 cfm (with In-built Drain Pump)</t>
  </si>
  <si>
    <t>VRF Condensor / Outdoor Units</t>
  </si>
  <si>
    <t>a) Mounting brackets/platform</t>
  </si>
  <si>
    <t>b) Brackets and supports</t>
  </si>
  <si>
    <t>c) Vibration isolators where ever required</t>
  </si>
  <si>
    <t>Supply, installation and testing of VRF based Top / Side discharge Condensers / Outdoor units as specified and shown on the drawing</t>
  </si>
  <si>
    <t>VRF Side Discharge Outdoor Units</t>
  </si>
  <si>
    <t>6.0 HP</t>
  </si>
  <si>
    <t>8.0 HP</t>
  </si>
  <si>
    <t>10.0 HP</t>
  </si>
  <si>
    <t>CONTROLLERS</t>
  </si>
  <si>
    <t>Cordless Remote Controller (Handset type)</t>
  </si>
  <si>
    <t>Lot</t>
  </si>
  <si>
    <t>Kg</t>
  </si>
  <si>
    <t>a) Outdoor condition : DB : 40 deg.C, MCWB : 22 deg.C</t>
  </si>
  <si>
    <t>c) Type : Air cooled condensing unit in twin module</t>
  </si>
  <si>
    <t>d) Compressor Type : Inverter Scroll</t>
  </si>
  <si>
    <t>e) Minimum EER</t>
  </si>
  <si>
    <t>Rmt</t>
  </si>
  <si>
    <t>Testing &amp; Commissioning charges along with topping-up of refrigerant gas</t>
  </si>
  <si>
    <t>Drain Pipe + Insulation</t>
  </si>
  <si>
    <t>AIR DISTRIBUTION</t>
  </si>
  <si>
    <t>Design, supply, fabrication, installation of air distribution system as specified and shown on the drawing complete with :</t>
  </si>
  <si>
    <t>a) GI sheet metal ducting</t>
  </si>
  <si>
    <t>b) All control and safety dampes and actuators</t>
  </si>
  <si>
    <t>c) Supply and return air outlets</t>
  </si>
  <si>
    <t>d) Gravity louvers and bird screen</t>
  </si>
  <si>
    <t>e) Supports and hangers and fixing materials</t>
  </si>
  <si>
    <t>d) Refrigerant piping and control cabling
(to be measured and paid separately)</t>
  </si>
  <si>
    <t>f) Thermal and acoustic insulation</t>
  </si>
  <si>
    <t>Factory fabricated sheet metal ducting conforming to SMACNA standard complete with :</t>
  </si>
  <si>
    <t>b) Air tight joints with low VOC sealent</t>
  </si>
  <si>
    <t>c) Accessories such as spliter damper, guide vanes etc.</t>
  </si>
  <si>
    <t>d) Access doors at strategic location for duct internal cleaning</t>
  </si>
  <si>
    <t>a) GI sheet having 120g/sq.m zinc coating and thickness to suit the pressure rating and duct size</t>
  </si>
  <si>
    <t>Duct size indicated are clear internal dimensions for the air passage. The sheet metal duct to be increased proportionately where internal acoustic lining is provided</t>
  </si>
  <si>
    <r>
      <rPr>
        <u/>
        <sz val="10"/>
        <color theme="1"/>
        <rFont val="Calibri"/>
        <family val="2"/>
        <scheme val="minor"/>
      </rPr>
      <t>Note</t>
    </r>
    <r>
      <rPr>
        <sz val="10"/>
        <color theme="1"/>
        <rFont val="Calibri"/>
        <family val="2"/>
        <scheme val="minor"/>
      </rPr>
      <t xml:space="preserve"> :</t>
    </r>
  </si>
  <si>
    <t>Fresh Air Rectangular Duct</t>
  </si>
  <si>
    <t>Sq.m.</t>
  </si>
  <si>
    <t>d) End fittings / clamps</t>
  </si>
  <si>
    <t>Factory fabricated non flamable multi layered flexible ducts compliant to AWTA Fire Standard complete with :</t>
  </si>
  <si>
    <t>a) 3 ply polyster laminated aluminium foils bonded together through low VOC synthetic adhesive</t>
  </si>
  <si>
    <t>b) Corrosion proof carbon spring wire sandwiched between the foils</t>
  </si>
  <si>
    <t>c) 25 mm 32 kg/m3 glass fibre insulation with polyster laminated aluminium foil wrapping</t>
  </si>
  <si>
    <t>100 mm diameter duct</t>
  </si>
  <si>
    <t>150 mm diameter duct</t>
  </si>
  <si>
    <t>Supply, installation, testing &amp; commissioning of Refnet joints connecting refrigerant pipes of required sizing :</t>
  </si>
  <si>
    <t>a) 150 mm long fire resistant double layer canvas capable of withstanding 93 deg.C</t>
  </si>
  <si>
    <t>Supply, fabrication, installation, testing and commissioning of flexible connections at the air handling equipments and building expansion joints complete with :</t>
  </si>
  <si>
    <t>b) GI control blades suitable for the duty and application</t>
  </si>
  <si>
    <t>c) Necessary linkage axle, bearing, handle etc.</t>
  </si>
  <si>
    <t>e) 24/220V damper actuator for motorised dampers</t>
  </si>
  <si>
    <t>AIR CONTROL DEVICES</t>
  </si>
  <si>
    <t>d) Locable quadrant (with extended rod for insulated duct) liver with pointer for damper position for manual volume control dampers</t>
  </si>
  <si>
    <t>a) GI sheet metal frame of adequate thickness and strength to suit the size with stoppers and seats</t>
  </si>
  <si>
    <t>The air control devices for controlling and balancing the air distribution system as specified and shown on the drawing excluding splitter dampers and guide vanes, which are part of ductng work complete with :</t>
  </si>
  <si>
    <t>Aldes Connection for Fresh Air Supply</t>
  </si>
  <si>
    <t>b) 80 x 0.9mm GI strip secured at both ends</t>
  </si>
  <si>
    <t>c) Flanged joints at AHE and distribution ducting</t>
  </si>
  <si>
    <t>i) Mounting frame : 150 x 1.2 mm profiled with flange</t>
  </si>
  <si>
    <t>ii) Damper blades : 0.7 mm multi leaf airofoil opposed blades</t>
  </si>
  <si>
    <t>iii) Linkage &amp; axle : Suitable for the damper size</t>
  </si>
  <si>
    <t>b) 25mm wide margin frames</t>
  </si>
  <si>
    <t>c) Uniformly spaced deflectors</t>
  </si>
  <si>
    <t>d) Concealed fixing arrangements</t>
  </si>
  <si>
    <t>1) Size indicated are clear opening without margin frame</t>
  </si>
  <si>
    <t>2) Outlets of less than 0.1 sq.m shall be mesured as 0.1 sq.m</t>
  </si>
  <si>
    <t>e) Opposite blade volume control dampers for supply air with concealed adjusting key hole</t>
  </si>
  <si>
    <t>a) Heavy gauge extruded aluminum bars for grilled and punched sheets for diffusers</t>
  </si>
  <si>
    <t>Selection, supply, installation, testing and commissioning of Aluminium powder coated grilles and diffusers as specified and shown on the drawing to meet the air quantity indicated, uniform air distribution and noise level not exceeding 30 NC complete with :</t>
  </si>
  <si>
    <r>
      <rPr>
        <u/>
        <sz val="10"/>
        <color theme="1"/>
        <rFont val="Calibri"/>
        <family val="2"/>
        <scheme val="minor"/>
      </rPr>
      <t>Notes</t>
    </r>
    <r>
      <rPr>
        <sz val="10"/>
        <color theme="1"/>
        <rFont val="Calibri"/>
        <family val="2"/>
        <scheme val="minor"/>
      </rPr>
      <t xml:space="preserve"> :</t>
    </r>
  </si>
  <si>
    <t>Linear Grilles</t>
  </si>
  <si>
    <t>a) Margin frame on longitudinal sides</t>
  </si>
  <si>
    <t>b) Aeroline extruded bars of 0°, 15° or 30° spaced at 12.5 mm</t>
  </si>
  <si>
    <t>c) Vertical interlocked spacers</t>
  </si>
  <si>
    <t>d) Volume control dampers wherever required</t>
  </si>
  <si>
    <t>B</t>
  </si>
  <si>
    <t>Flexible Circular Duct with Insualtion</t>
  </si>
  <si>
    <t>VRF AIR-CONDITIONING SYSTEM (AIR COOLED)</t>
  </si>
  <si>
    <t>SHEET METAL DUCTING</t>
  </si>
  <si>
    <t>INSULATION</t>
  </si>
  <si>
    <t>VENTILATION UNITS</t>
  </si>
  <si>
    <t>ELECTRICAL</t>
  </si>
  <si>
    <t>Volume Control Dampers</t>
  </si>
  <si>
    <t>Air Outlets</t>
  </si>
  <si>
    <t>Flexible Connection</t>
  </si>
  <si>
    <r>
      <t>m</t>
    </r>
    <r>
      <rPr>
        <vertAlign val="superscript"/>
        <sz val="10"/>
        <color theme="1"/>
        <rFont val="Calibri"/>
        <family val="2"/>
        <scheme val="minor"/>
      </rPr>
      <t>2</t>
    </r>
  </si>
  <si>
    <t>Ventilation Canvas Connection</t>
  </si>
  <si>
    <t>Supply, installation,testing and commissioing of ventilation units cabinet type as specified and shown on the equipment data and drawings complete with :</t>
  </si>
  <si>
    <t>a) Centrifugal fan with motor and drive assembly</t>
  </si>
  <si>
    <t>b) Filter assembly with plenum</t>
  </si>
  <si>
    <t>c) Base frame and anti vibration mounts</t>
  </si>
  <si>
    <t>a) Insulation material specified</t>
  </si>
  <si>
    <t>b) Low VOC bonding materials</t>
  </si>
  <si>
    <t>c) Vapour barrier and clading materials</t>
  </si>
  <si>
    <t>d) Fixing and binding materials</t>
  </si>
  <si>
    <t>Supply and fixing of insulation for HVAC installation as specified and shown on the drg. complete with :</t>
  </si>
  <si>
    <t>b) Synthetic solvent bonding materials</t>
  </si>
  <si>
    <t>d) Binding wires wherever required</t>
  </si>
  <si>
    <t>a) Close cellular nitrile rubber of thickness indicated, having
 76 kg/cu.m density and 0.04 W/m °C thermal conductivity,
 Class I fire rating</t>
  </si>
  <si>
    <t>c) Vapour barrier and mechanical protection using glass fibre
 cloth wrapping with synthetic solvent coating</t>
  </si>
  <si>
    <t xml:space="preserve">a) Insulation sheet of thickness specified </t>
  </si>
  <si>
    <t>b) Synthetic adhesive bonding</t>
  </si>
  <si>
    <t>d) Cross netting using GI wires</t>
  </si>
  <si>
    <t>c) Fixing the insulation to the slab and walls at centres not exceeding 600mm using anchor plugs, screws and 50 x 50 x 0.5mm GI washers</t>
  </si>
  <si>
    <t>13 mm</t>
  </si>
  <si>
    <t>19 mm</t>
  </si>
  <si>
    <t>25 mm</t>
  </si>
  <si>
    <t>Inline Fans</t>
  </si>
  <si>
    <t>Supply, installation, testing and commissioning of inline fans of circular / rectangular complete with :</t>
  </si>
  <si>
    <t>All refrigerant piping between indoor &amp; outdoor Units duly insulated and covered with Al. foil as per specifications.
All piping inside the room shall on MS Ladder type. Pipe line must be tested for requisite pressure &amp; must be supported.
All refrigerant piping to be insulated with 19 mm thick class "O" armaflex nitrile rubber with UV protection as per manufacturer.</t>
  </si>
  <si>
    <t>Drain Piping Supply, installation, testing &amp; commissioning of Insulated drain piping of C-PVC type including all fittings, bends, flanges, and accessories etc. &amp; 9mm thick hitlon pipe insulation covered with 50mm wide masking tape.</t>
  </si>
  <si>
    <t>b) Cable Lugs and Glands and termination</t>
  </si>
  <si>
    <t>c) Aluminum Perforated Cable Tray</t>
  </si>
  <si>
    <t>d) Cable Clamps and fixing materials</t>
  </si>
  <si>
    <t>Supply, Laying and Terminating Power Cabling for the HVAC equipments as specified and shown on the drawing complete with :</t>
  </si>
  <si>
    <t>Supply,installation,testing and commissioning of floor mounted free standing totally enclosed and compartmentalised cubicle panel as specified and shown on the drawing complete with IP 65 enclosure suitable for outdoor installation consisting of :</t>
  </si>
  <si>
    <t>c) Interconnections and wiring</t>
  </si>
  <si>
    <t>d) Connector blocks for incoming and outgoing cables</t>
  </si>
  <si>
    <t>f) Protection relays and contactors</t>
  </si>
  <si>
    <t>g) Measuring instruments and indicating lamps</t>
  </si>
  <si>
    <t>h) Current transformers wherever required</t>
  </si>
  <si>
    <t>j) Structural steel frame work and base frame</t>
  </si>
  <si>
    <t>n) Gland plate for cable entry</t>
  </si>
  <si>
    <t>q) Anchor bolts and fixing accessories</t>
  </si>
  <si>
    <t>l) Adequate vermin proof ventilation opening in the enclosure</t>
  </si>
  <si>
    <t>a) R,Y,B &amp; N tinned copper busbar of adequate capacity duly tapped for incoming and outgoing feeders mounted over insulated supports</t>
  </si>
  <si>
    <t>b) Incoming and outgoing feeders, starters and control equipments mounted in isolated compartments</t>
  </si>
  <si>
    <t>e) Internal copper earth busbar of adequate rating with 2 nos. M10 brass studs and washers</t>
  </si>
  <si>
    <t>i) Protection fuses for measuring instruments and indicating lamps</t>
  </si>
  <si>
    <t>k) 2 mm CRCA sheet steel enclosure with compart- mentalisation for busbar cable and individual feeder, interlocked hinged doors for individual compartment</t>
  </si>
  <si>
    <t>m) Feeder and compartment identification labeling with rating</t>
  </si>
  <si>
    <t>o) Anticorrosive treatment for all structural steel and CRCA sheet work through 7 tank or equivalent process</t>
  </si>
  <si>
    <t>p) 2 coats of oven baked epoxy coating of approved shade</t>
  </si>
  <si>
    <t>a) 1100V Multicore PVC insulated sheathed and armoured aluminum / copper cables</t>
  </si>
  <si>
    <t>CABLING</t>
  </si>
  <si>
    <t>Multicore control cabling for automatic operation and control of HVAC equipments including termination, ferruling etc.</t>
  </si>
  <si>
    <t>Rmt.</t>
  </si>
  <si>
    <t>a) Earth conductor with protective coating</t>
  </si>
  <si>
    <t>b) Excavation and back filling</t>
  </si>
  <si>
    <t>c) Clamps and saddles</t>
  </si>
  <si>
    <t>Supply, laying and interconnecting earthing conductors as specified and shown on the drawing complete with :</t>
  </si>
  <si>
    <t>Control / Communication Cable</t>
  </si>
  <si>
    <t>50 x 3 mm GI</t>
  </si>
  <si>
    <t>Switchgear</t>
  </si>
  <si>
    <t>Supply and fixing of following size hot dip GI perforated ladder type cable tray made out of 2mm thick GI sheet including MS supports for fixing the tray, anchor fasteners and including 2 runs of 25 x 5 mm GI strip along with cable tray etc. complete as required</t>
  </si>
  <si>
    <t>50 mm high, 100 mm wide, Perforated type tray</t>
  </si>
  <si>
    <t>50 mm high, 150 mm wide, Perforated type tray</t>
  </si>
  <si>
    <t>Copper piping with required sizes and insulation</t>
  </si>
  <si>
    <t>Supply, installation, testing and commissioning of Electrical work connected with the Cooling water system complete with :</t>
  </si>
  <si>
    <t>a) Power panels and switchgears</t>
  </si>
  <si>
    <t>b) Power and control cabling</t>
  </si>
  <si>
    <t>c) Earthing</t>
  </si>
  <si>
    <t>All electrical items furnished below is guidelines. The offer to be in accordance with the electrical load of equipment supplied</t>
  </si>
  <si>
    <t>Supply, installation, testing and commissioning of Starter Panels complete with fixing accessories as per requirement &amp; as mentioned:</t>
  </si>
  <si>
    <t>Acoustic insulation of ducting and roof complete with :</t>
  </si>
  <si>
    <t>b) Synthetic bonding material</t>
  </si>
  <si>
    <t>c) Stick pins, fixing screws and nuts</t>
  </si>
  <si>
    <t>Thermal insulation of HVAC installation with :</t>
  </si>
  <si>
    <t>e) Provision for easily dismantable at flanged joints, valves, dampers and other control system</t>
  </si>
  <si>
    <t>d) Exposed roof &amp; walls : Sheets</t>
  </si>
  <si>
    <t>a) Refrigerant piping : Tubes</t>
  </si>
  <si>
    <t>b) Air distribution ducts : Sheets</t>
  </si>
  <si>
    <t>c) Equipments : Sheets</t>
  </si>
  <si>
    <t>Nitrile Rubber</t>
  </si>
  <si>
    <t>a) Close cellular nitrile rubber of thickness indicated, having 76 kg/cu.m density and 0.04 W/m °C thermal conductivity, Class I fire rating</t>
  </si>
  <si>
    <t>c) Vapour barrier and mechanical protection using glass fibre cloth wrapping with synthetic solvent coating</t>
  </si>
  <si>
    <t>Internal Acoustic lining of supply &amp; return ducting of following thickness</t>
  </si>
  <si>
    <t>Thermal Insulation for supply &amp; return ducting of following thickness</t>
  </si>
  <si>
    <t>Thermal Insulation for Return Air Boxing of following thickness</t>
  </si>
  <si>
    <t>Underdeck Thermal Insulation of following thickness</t>
  </si>
  <si>
    <t>VRF Standard Cassette Units (Size : 900 x 900) with Decorative Panel</t>
  </si>
  <si>
    <t>PIPING &amp; CONNECTIONS</t>
  </si>
  <si>
    <t>Collar / Grille Damper</t>
  </si>
  <si>
    <t>Volume Control Damper for AC system</t>
  </si>
  <si>
    <t>Volume Control Damper for Fresh Air system</t>
  </si>
  <si>
    <t>Manually operated volume control dampers complete with :</t>
  </si>
  <si>
    <t>a) Dust, damp and vermin proof free factory built</t>
  </si>
  <si>
    <t>b) Sheet steel enclosed non-draw out modular type wall mounted starter</t>
  </si>
  <si>
    <t>c) powder coated as per specifications</t>
  </si>
  <si>
    <t>d) including 5 RMT cabling, earthing</t>
  </si>
  <si>
    <t>e) including necessary accessories from starter to Unit</t>
  </si>
  <si>
    <t>f) include following outgoing feeder</t>
  </si>
  <si>
    <t>a) Open cellular, anti-microbial nitrile rubber insulation of density 50 kg/cu.m</t>
  </si>
  <si>
    <t>MCB &amp; ELCB for VRF ODU's</t>
  </si>
  <si>
    <t>SUPPORTS &amp; STANDS</t>
  </si>
  <si>
    <t>DUCT ACOUSTIC INSULATION</t>
  </si>
  <si>
    <t>DUCT THERMAL INSULATION</t>
  </si>
  <si>
    <t>RETURN AIR BOXING INSULATION</t>
  </si>
  <si>
    <t>UNDERDECK INSULATION</t>
  </si>
  <si>
    <t>STARTER PANELS &amp; SWITCHGEARS</t>
  </si>
  <si>
    <t>INTERNAL / EXTERNAL INSULATION</t>
  </si>
  <si>
    <t>SMOKE TEST</t>
  </si>
  <si>
    <t>EQUIPMENTS</t>
  </si>
  <si>
    <t>MISCELLANEOUS</t>
  </si>
  <si>
    <t>Refnet Joints</t>
  </si>
  <si>
    <t>Refrigerant Gas</t>
  </si>
  <si>
    <t>1.50 TR, 650 cfm (with In-built Drain Pump)</t>
  </si>
  <si>
    <t>Suitable Cable</t>
  </si>
  <si>
    <t>Smoke Tests for all supply, fresh &amp; exhaust air ducts in all areas.</t>
  </si>
  <si>
    <t>24 G - 0.56 mm with TDF joints for ducts 610 to 750 mm</t>
  </si>
  <si>
    <t>26 G - 0.40 mm with C&amp;S joints for ducts upto 600 mm</t>
  </si>
  <si>
    <t>22 G - 0.63 mm with TDF joints for ducts 760 to 1000 mm</t>
  </si>
  <si>
    <t>Circular Inline Fresh Air Fan with filter &amp; Birdscreen protection</t>
  </si>
  <si>
    <t>QUANTITY</t>
  </si>
  <si>
    <t>AMOUNT</t>
  </si>
  <si>
    <t>b) Indoor condition : DB : 20 to 24 deg.C, RH : No control</t>
  </si>
  <si>
    <t>Corded Central Remote Controller (Wall/Ceiling mounted)</t>
  </si>
  <si>
    <t>Supply Air Rectangular Duct</t>
  </si>
  <si>
    <t>150 cfm, 15mm wg st.pr.</t>
  </si>
  <si>
    <t>350 cfm, 18mm wg st.pr.</t>
  </si>
  <si>
    <t xml:space="preserve">Supply, fabrication, installation at the proposed location of MS base frame / platform for installing outdoor units duly epoxy coated complete with vibration isolation pads, supports, etc. </t>
  </si>
  <si>
    <t>25mm diameter pipe</t>
  </si>
  <si>
    <t>32mm diameter pipe</t>
  </si>
  <si>
    <t>40mm diameter pipe</t>
  </si>
  <si>
    <t>Three Phase, 7.0 Kw for VRF Side Discharge Mini ODU</t>
  </si>
  <si>
    <t>1.1.1</t>
  </si>
  <si>
    <t>1.2.1</t>
  </si>
  <si>
    <t>1.3.1</t>
  </si>
  <si>
    <t>1.3.2</t>
  </si>
  <si>
    <t>3.1.1</t>
  </si>
  <si>
    <t>4.1.1</t>
  </si>
  <si>
    <t>4.1.2</t>
  </si>
  <si>
    <t>4.1.3</t>
  </si>
  <si>
    <t>5.2.1</t>
  </si>
  <si>
    <t>5.4.1</t>
  </si>
  <si>
    <t>5.4.2</t>
  </si>
  <si>
    <t>Insulation of internal surface of exposed roofs &amp; walls complete with:</t>
  </si>
  <si>
    <t>Supply, installation, testing and commissioning of switchgears in 16 gauge MS painted enclosure complete with fixing accessories termination earthing etc. for VRF ODU's</t>
  </si>
  <si>
    <t>Linear Grille - 150mm wide</t>
  </si>
  <si>
    <t>Single Phase, 0.3 Kw - VRF Cassettes &amp; Fresh Air fan</t>
  </si>
  <si>
    <r>
      <rPr>
        <b/>
        <sz val="12"/>
        <color theme="1"/>
        <rFont val="Calibri"/>
        <family val="2"/>
        <scheme val="minor"/>
      </rPr>
      <t>RATE INR</t>
    </r>
    <r>
      <rPr>
        <b/>
        <sz val="11"/>
        <color theme="1"/>
        <rFont val="Calibri"/>
        <family val="2"/>
        <scheme val="minor"/>
      </rPr>
      <t xml:space="preserve">
</t>
    </r>
    <r>
      <rPr>
        <b/>
        <sz val="11"/>
        <color rgb="FFFF0000"/>
        <rFont val="Calibri"/>
        <family val="2"/>
        <scheme val="minor"/>
      </rPr>
      <t>To be filled by the contractor</t>
    </r>
  </si>
  <si>
    <t>PRICE SUMMARY</t>
  </si>
  <si>
    <t>I</t>
  </si>
  <si>
    <t>Rs.</t>
  </si>
  <si>
    <t>II</t>
  </si>
  <si>
    <t>III</t>
  </si>
  <si>
    <t>IV</t>
  </si>
  <si>
    <t>V</t>
  </si>
  <si>
    <t>TENDERED ITEMS</t>
  </si>
  <si>
    <t>TOTAL FOR A</t>
  </si>
  <si>
    <t>VI</t>
  </si>
  <si>
    <t xml:space="preserve">TAXES </t>
  </si>
  <si>
    <t>CGST</t>
  </si>
  <si>
    <t>SGST</t>
  </si>
  <si>
    <t>TOTAL FOR B</t>
  </si>
  <si>
    <t>GRAND TOTAL (A+B)</t>
  </si>
  <si>
    <t>TOTAL FOR I</t>
  </si>
  <si>
    <t>TOTAL FOR II</t>
  </si>
  <si>
    <t>TOTAL FOR III</t>
  </si>
  <si>
    <t>TOTAL FOR IV</t>
  </si>
  <si>
    <t>TOTAL FOR V</t>
  </si>
  <si>
    <t>ANNEXURE - 2</t>
  </si>
  <si>
    <t>MAINTENANCE</t>
  </si>
  <si>
    <r>
      <rPr>
        <b/>
        <u/>
        <sz val="11"/>
        <rFont val="Arial"/>
        <family val="2"/>
      </rPr>
      <t>PROJECT</t>
    </r>
    <r>
      <rPr>
        <b/>
        <sz val="11"/>
        <rFont val="Arial"/>
        <family val="2"/>
      </rPr>
      <t xml:space="preserve"> : CSMVS, HVAC SYSTEM - SCHEDULE OF WORK - Proposed Buddhist Art Gallery</t>
    </r>
  </si>
</sst>
</file>

<file path=xl/styles.xml><?xml version="1.0" encoding="utf-8"?>
<styleSheet xmlns="http://schemas.openxmlformats.org/spreadsheetml/2006/main">
  <numFmts count="2">
    <numFmt numFmtId="164" formatCode="0.0"/>
    <numFmt numFmtId="165" formatCode="[$-409]mmmm\ d\,\ yyyy;@"/>
  </numFmts>
  <fonts count="19">
    <font>
      <sz val="11"/>
      <color theme="1"/>
      <name val="Calibri"/>
      <family val="2"/>
      <scheme val="minor"/>
    </font>
    <font>
      <sz val="10"/>
      <color theme="1"/>
      <name val="Calibri"/>
      <family val="2"/>
      <scheme val="minor"/>
    </font>
    <font>
      <b/>
      <sz val="10"/>
      <color theme="1"/>
      <name val="Calibri"/>
      <family val="2"/>
      <scheme val="minor"/>
    </font>
    <font>
      <b/>
      <sz val="11"/>
      <color theme="1"/>
      <name val="Calibri"/>
      <family val="2"/>
      <scheme val="minor"/>
    </font>
    <font>
      <b/>
      <u/>
      <sz val="11"/>
      <name val="Arial"/>
      <family val="2"/>
    </font>
    <font>
      <b/>
      <sz val="12"/>
      <color theme="1"/>
      <name val="Calibri"/>
      <family val="2"/>
      <scheme val="minor"/>
    </font>
    <font>
      <b/>
      <sz val="11"/>
      <name val="Arial"/>
      <family val="2"/>
    </font>
    <font>
      <u/>
      <sz val="10"/>
      <color theme="1"/>
      <name val="Calibri"/>
      <family val="2"/>
      <scheme val="minor"/>
    </font>
    <font>
      <vertAlign val="superscript"/>
      <sz val="10"/>
      <color theme="1"/>
      <name val="Calibri"/>
      <family val="2"/>
      <scheme val="minor"/>
    </font>
    <font>
      <b/>
      <sz val="16"/>
      <color rgb="FFFF0000"/>
      <name val="Calibri"/>
      <family val="2"/>
      <scheme val="minor"/>
    </font>
    <font>
      <b/>
      <sz val="10"/>
      <name val="Arial"/>
      <family val="2"/>
    </font>
    <font>
      <b/>
      <sz val="10"/>
      <color theme="1"/>
      <name val="Arial"/>
      <family val="2"/>
    </font>
    <font>
      <b/>
      <sz val="11"/>
      <color theme="1"/>
      <name val="Arial"/>
      <family val="2"/>
    </font>
    <font>
      <b/>
      <sz val="11"/>
      <name val="Calibri"/>
      <family val="2"/>
      <scheme val="minor"/>
    </font>
    <font>
      <b/>
      <sz val="11"/>
      <color rgb="FFFF0000"/>
      <name val="Calibri"/>
      <family val="2"/>
      <scheme val="minor"/>
    </font>
    <font>
      <u/>
      <sz val="11"/>
      <name val="Arial"/>
      <family val="2"/>
    </font>
    <font>
      <sz val="11"/>
      <name val="Arial"/>
      <family val="2"/>
    </font>
    <font>
      <sz val="10"/>
      <name val="Arial"/>
      <family val="2"/>
    </font>
    <font>
      <u/>
      <sz val="10"/>
      <name val="Arial"/>
      <family val="2"/>
    </font>
  </fonts>
  <fills count="3">
    <fill>
      <patternFill patternType="none"/>
    </fill>
    <fill>
      <patternFill patternType="gray125"/>
    </fill>
    <fill>
      <patternFill patternType="solid">
        <fgColor rgb="FFCCFFCC"/>
        <bgColor indexed="64"/>
      </patternFill>
    </fill>
  </fills>
  <borders count="26">
    <border>
      <left/>
      <right/>
      <top/>
      <bottom/>
      <diagonal/>
    </border>
    <border>
      <left style="medium">
        <color auto="1"/>
      </left>
      <right style="thin">
        <color auto="1"/>
      </right>
      <top style="thin">
        <color theme="0" tint="-0.499984740745262"/>
      </top>
      <bottom style="thin">
        <color theme="0" tint="-0.499984740745262"/>
      </bottom>
      <diagonal/>
    </border>
    <border>
      <left style="thin">
        <color auto="1"/>
      </left>
      <right style="thin">
        <color auto="1"/>
      </right>
      <top style="thin">
        <color theme="0" tint="-0.499984740745262"/>
      </top>
      <bottom style="thin">
        <color theme="0" tint="-0.499984740745262"/>
      </bottom>
      <diagonal/>
    </border>
    <border>
      <left style="medium">
        <color indexed="64"/>
      </left>
      <right style="thin">
        <color auto="1"/>
      </right>
      <top style="medium">
        <color indexed="64"/>
      </top>
      <bottom style="thin">
        <color theme="0" tint="-0.499984740745262"/>
      </bottom>
      <diagonal/>
    </border>
    <border>
      <left style="thin">
        <color auto="1"/>
      </left>
      <right style="thin">
        <color auto="1"/>
      </right>
      <top style="medium">
        <color indexed="64"/>
      </top>
      <bottom style="thin">
        <color theme="0" tint="-0.499984740745262"/>
      </bottom>
      <diagonal/>
    </border>
    <border>
      <left style="medium">
        <color auto="1"/>
      </left>
      <right style="thin">
        <color auto="1"/>
      </right>
      <top style="thin">
        <color theme="0" tint="-0.499984740745262"/>
      </top>
      <bottom/>
      <diagonal/>
    </border>
    <border>
      <left style="thin">
        <color auto="1"/>
      </left>
      <right style="thin">
        <color auto="1"/>
      </right>
      <top style="thin">
        <color theme="0" tint="-0.499984740745262"/>
      </top>
      <bottom/>
      <diagonal/>
    </border>
    <border>
      <left style="medium">
        <color auto="1"/>
      </left>
      <right style="thin">
        <color auto="1"/>
      </right>
      <top/>
      <bottom style="thin">
        <color theme="0" tint="-0.499984740745262"/>
      </bottom>
      <diagonal/>
    </border>
    <border>
      <left style="thin">
        <color auto="1"/>
      </left>
      <right style="thin">
        <color auto="1"/>
      </right>
      <top/>
      <bottom style="thin">
        <color theme="0" tint="-0.499984740745262"/>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style="thin">
        <color auto="1"/>
      </left>
      <right/>
      <top style="medium">
        <color indexed="64"/>
      </top>
      <bottom style="thin">
        <color theme="0" tint="-0.499984740745262"/>
      </bottom>
      <diagonal/>
    </border>
    <border>
      <left style="thin">
        <color auto="1"/>
      </left>
      <right/>
      <top style="thin">
        <color theme="0" tint="-0.499984740745262"/>
      </top>
      <bottom style="thin">
        <color theme="0" tint="-0.499984740745262"/>
      </bottom>
      <diagonal/>
    </border>
    <border>
      <left style="thin">
        <color auto="1"/>
      </left>
      <right/>
      <top style="thin">
        <color theme="0" tint="-0.499984740745262"/>
      </top>
      <bottom/>
      <diagonal/>
    </border>
    <border>
      <left style="thin">
        <color auto="1"/>
      </left>
      <right/>
      <top/>
      <bottom style="thin">
        <color theme="0" tint="-0.499984740745262"/>
      </bottom>
      <diagonal/>
    </border>
    <border>
      <left style="medium">
        <color indexed="64"/>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style="medium">
        <color auto="1"/>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bottom style="thin">
        <color indexed="64"/>
      </bottom>
      <diagonal/>
    </border>
    <border>
      <left/>
      <right/>
      <top/>
      <bottom style="double">
        <color indexed="64"/>
      </bottom>
      <diagonal/>
    </border>
  </borders>
  <cellStyleXfs count="1">
    <xf numFmtId="0" fontId="0" fillId="0" borderId="0"/>
  </cellStyleXfs>
  <cellXfs count="89">
    <xf numFmtId="0" fontId="0" fillId="0" borderId="0" xfId="0"/>
    <xf numFmtId="0" fontId="1" fillId="0" borderId="0" xfId="0" applyFont="1" applyAlignment="1">
      <alignment horizontal="center" vertical="center"/>
    </xf>
    <xf numFmtId="0" fontId="2" fillId="0" borderId="1" xfId="0" applyFont="1" applyBorder="1" applyAlignment="1">
      <alignment horizontal="center" vertical="center"/>
    </xf>
    <xf numFmtId="0" fontId="1" fillId="0" borderId="2" xfId="0" applyFont="1" applyBorder="1" applyAlignment="1">
      <alignment horizontal="justify" vertical="center" wrapTex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justify" vertical="center"/>
    </xf>
    <xf numFmtId="0" fontId="1" fillId="0" borderId="4" xfId="0" applyFont="1" applyBorder="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justify" vertical="center"/>
    </xf>
    <xf numFmtId="0" fontId="3" fillId="0" borderId="1" xfId="0" applyFont="1" applyBorder="1" applyAlignment="1">
      <alignment horizontal="center" vertical="center"/>
    </xf>
    <xf numFmtId="0" fontId="3" fillId="0" borderId="2" xfId="0" applyFont="1" applyBorder="1" applyAlignment="1">
      <alignment horizontal="justify" vertical="center" wrapText="1"/>
    </xf>
    <xf numFmtId="0" fontId="2" fillId="0" borderId="2" xfId="0" applyFont="1" applyBorder="1" applyAlignment="1">
      <alignment horizontal="justify" vertical="center"/>
    </xf>
    <xf numFmtId="0" fontId="1" fillId="0" borderId="2" xfId="0" applyFont="1" applyBorder="1" applyAlignment="1">
      <alignment horizontal="justify" vertical="center"/>
    </xf>
    <xf numFmtId="2" fontId="1" fillId="0" borderId="1" xfId="0" applyNumberFormat="1" applyFont="1" applyBorder="1" applyAlignment="1">
      <alignment horizontal="center" vertical="center"/>
    </xf>
    <xf numFmtId="164" fontId="1" fillId="0" borderId="1" xfId="0" applyNumberFormat="1" applyFont="1" applyBorder="1" applyAlignment="1">
      <alignment horizontal="center" vertical="center"/>
    </xf>
    <xf numFmtId="2" fontId="2" fillId="0" borderId="1" xfId="0" applyNumberFormat="1" applyFont="1" applyBorder="1" applyAlignment="1">
      <alignment horizontal="center" vertical="center"/>
    </xf>
    <xf numFmtId="0" fontId="6" fillId="0" borderId="0" xfId="0" applyFont="1" applyAlignment="1">
      <alignment vertical="center"/>
    </xf>
    <xf numFmtId="0" fontId="2" fillId="0" borderId="7" xfId="0" applyFont="1" applyBorder="1" applyAlignment="1">
      <alignment horizontal="center" vertical="center"/>
    </xf>
    <xf numFmtId="0" fontId="1" fillId="0" borderId="8" xfId="0" applyFont="1" applyBorder="1" applyAlignment="1">
      <alignment horizontal="justify" vertical="center" wrapText="1"/>
    </xf>
    <xf numFmtId="0" fontId="1" fillId="0" borderId="8" xfId="0" applyFont="1" applyBorder="1" applyAlignment="1">
      <alignment horizontal="center" vertical="center"/>
    </xf>
    <xf numFmtId="0" fontId="3" fillId="2" borderId="9" xfId="0" applyFont="1" applyFill="1" applyBorder="1" applyAlignment="1">
      <alignment horizontal="center" vertical="center"/>
    </xf>
    <xf numFmtId="0" fontId="3" fillId="2" borderId="10" xfId="0" applyFont="1" applyFill="1" applyBorder="1" applyAlignment="1">
      <alignment horizontal="justify" vertical="center" wrapText="1"/>
    </xf>
    <xf numFmtId="0" fontId="3" fillId="2" borderId="10" xfId="0" applyFont="1" applyFill="1" applyBorder="1" applyAlignment="1">
      <alignment horizontal="center" vertical="center"/>
    </xf>
    <xf numFmtId="0" fontId="9" fillId="0" borderId="0" xfId="0" applyFont="1" applyAlignment="1">
      <alignment horizontal="center" vertical="center"/>
    </xf>
    <xf numFmtId="0" fontId="1" fillId="0" borderId="12" xfId="0" applyFont="1" applyBorder="1" applyAlignment="1">
      <alignment horizontal="center" vertical="center" wrapText="1"/>
    </xf>
    <xf numFmtId="3" fontId="1" fillId="0" borderId="13" xfId="0" applyNumberFormat="1" applyFont="1" applyBorder="1" applyAlignment="1">
      <alignment horizontal="right" vertical="center" wrapText="1"/>
    </xf>
    <xf numFmtId="0" fontId="0" fillId="2" borderId="11" xfId="0" applyFill="1" applyBorder="1" applyAlignment="1">
      <alignment horizontal="center" vertical="center" wrapText="1"/>
    </xf>
    <xf numFmtId="0" fontId="1" fillId="0" borderId="15" xfId="0" applyFont="1" applyBorder="1" applyAlignment="1">
      <alignment horizontal="center" vertical="center" wrapText="1"/>
    </xf>
    <xf numFmtId="0" fontId="1" fillId="0" borderId="13" xfId="0" applyFont="1" applyBorder="1" applyAlignment="1">
      <alignment horizontal="center" vertical="center"/>
    </xf>
    <xf numFmtId="0" fontId="1" fillId="0" borderId="13"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 xfId="0" applyFont="1" applyBorder="1" applyAlignment="1">
      <alignment horizontal="center" vertical="center" wrapText="1"/>
    </xf>
    <xf numFmtId="0" fontId="0" fillId="2" borderId="9" xfId="0" applyFill="1" applyBorder="1" applyAlignment="1">
      <alignment horizontal="center" vertical="center" wrapText="1"/>
    </xf>
    <xf numFmtId="0" fontId="1" fillId="0" borderId="7" xfId="0" applyFont="1" applyBorder="1" applyAlignment="1">
      <alignment horizontal="center" vertical="center" wrapText="1"/>
    </xf>
    <xf numFmtId="0" fontId="2" fillId="0" borderId="3" xfId="0" applyFont="1" applyBorder="1" applyAlignment="1">
      <alignment horizontal="center" vertical="center" wrapText="1"/>
    </xf>
    <xf numFmtId="3" fontId="1" fillId="0" borderId="1" xfId="0" applyNumberFormat="1" applyFont="1" applyBorder="1" applyAlignment="1">
      <alignment horizontal="right" vertical="center" wrapText="1"/>
    </xf>
    <xf numFmtId="3" fontId="3" fillId="2" borderId="9" xfId="0" applyNumberFormat="1" applyFont="1" applyFill="1" applyBorder="1" applyAlignment="1">
      <alignment horizontal="center" vertical="center" wrapText="1"/>
    </xf>
    <xf numFmtId="0" fontId="2" fillId="0" borderId="7" xfId="0" applyFont="1" applyBorder="1" applyAlignment="1">
      <alignment horizontal="center" vertical="center" wrapText="1"/>
    </xf>
    <xf numFmtId="0" fontId="2" fillId="0" borderId="1" xfId="0" applyFont="1" applyBorder="1" applyAlignment="1">
      <alignment horizontal="center" vertical="center" wrapText="1"/>
    </xf>
    <xf numFmtId="0" fontId="2" fillId="0" borderId="5" xfId="0" applyFont="1" applyBorder="1" applyAlignment="1">
      <alignment horizontal="center" vertical="center"/>
    </xf>
    <xf numFmtId="0" fontId="1" fillId="0" borderId="6" xfId="0" applyFont="1" applyBorder="1" applyAlignment="1">
      <alignment horizontal="justify" vertical="center" wrapText="1"/>
    </xf>
    <xf numFmtId="0" fontId="1" fillId="0" borderId="6" xfId="0" applyFont="1" applyBorder="1" applyAlignment="1">
      <alignment horizontal="center" vertical="center"/>
    </xf>
    <xf numFmtId="0" fontId="1" fillId="0" borderId="14" xfId="0" applyFont="1" applyBorder="1" applyAlignment="1">
      <alignment horizontal="center" vertical="center" wrapText="1"/>
    </xf>
    <xf numFmtId="0" fontId="1" fillId="0" borderId="5" xfId="0" applyFont="1" applyBorder="1" applyAlignment="1">
      <alignment horizontal="center" vertical="center" wrapText="1"/>
    </xf>
    <xf numFmtId="0" fontId="2" fillId="0" borderId="5" xfId="0" applyFont="1" applyBorder="1" applyAlignment="1">
      <alignment horizontal="center" vertical="center" wrapText="1"/>
    </xf>
    <xf numFmtId="164" fontId="1" fillId="0" borderId="1" xfId="0" applyNumberFormat="1" applyFont="1" applyBorder="1" applyAlignment="1">
      <alignment horizontal="center" vertical="center" wrapText="1"/>
    </xf>
    <xf numFmtId="0" fontId="0" fillId="0" borderId="1" xfId="0" applyBorder="1" applyAlignment="1">
      <alignment horizontal="center" vertical="center"/>
    </xf>
    <xf numFmtId="0" fontId="3" fillId="0" borderId="2" xfId="0" applyFont="1" applyBorder="1" applyAlignment="1">
      <alignment horizontal="justify" vertical="center"/>
    </xf>
    <xf numFmtId="0" fontId="7" fillId="0" borderId="2" xfId="0" applyFont="1" applyBorder="1" applyAlignment="1">
      <alignment horizontal="justify" vertical="center"/>
    </xf>
    <xf numFmtId="164" fontId="2" fillId="0" borderId="1" xfId="0" applyNumberFormat="1" applyFont="1" applyBorder="1" applyAlignment="1">
      <alignment horizontal="center" vertical="center"/>
    </xf>
    <xf numFmtId="0" fontId="1" fillId="0" borderId="14" xfId="0" applyFont="1" applyBorder="1" applyAlignment="1">
      <alignment horizontal="center" vertical="center"/>
    </xf>
    <xf numFmtId="0" fontId="1" fillId="0" borderId="5" xfId="0" applyFont="1" applyBorder="1" applyAlignment="1">
      <alignment horizontal="center" vertical="center"/>
    </xf>
    <xf numFmtId="0" fontId="11" fillId="0" borderId="2" xfId="0" applyFont="1" applyBorder="1" applyAlignment="1">
      <alignment horizontal="justify" vertical="center"/>
    </xf>
    <xf numFmtId="165" fontId="12" fillId="0" borderId="0" xfId="0" applyNumberFormat="1" applyFont="1" applyAlignment="1">
      <alignment horizontal="left" vertical="center" indent="2"/>
    </xf>
    <xf numFmtId="14" fontId="11" fillId="0" borderId="0" xfId="0" applyNumberFormat="1" applyFont="1" applyAlignment="1">
      <alignment horizontal="left" vertical="center" indent="2"/>
    </xf>
    <xf numFmtId="0" fontId="15" fillId="0" borderId="0" xfId="0" applyFont="1"/>
    <xf numFmtId="0" fontId="16" fillId="0" borderId="0" xfId="0" applyFont="1"/>
    <xf numFmtId="0" fontId="16" fillId="0" borderId="0" xfId="0" applyFont="1" applyAlignment="1">
      <alignment horizontal="center"/>
    </xf>
    <xf numFmtId="3" fontId="16" fillId="0" borderId="24" xfId="0" applyNumberFormat="1" applyFont="1" applyBorder="1"/>
    <xf numFmtId="0" fontId="0" fillId="0" borderId="25" xfId="0" applyBorder="1"/>
    <xf numFmtId="0" fontId="0" fillId="0" borderId="0" xfId="0" applyAlignment="1">
      <alignment horizontal="center"/>
    </xf>
    <xf numFmtId="0" fontId="3" fillId="0" borderId="0" xfId="0" applyFont="1" applyAlignment="1">
      <alignment horizontal="center"/>
    </xf>
    <xf numFmtId="0" fontId="3" fillId="0" borderId="0" xfId="0" applyFont="1"/>
    <xf numFmtId="0" fontId="10" fillId="0" borderId="0" xfId="0" applyFont="1" applyAlignment="1" applyProtection="1">
      <alignment horizontal="center"/>
      <protection locked="0"/>
    </xf>
    <xf numFmtId="0" fontId="10" fillId="0" borderId="0" xfId="0" applyFont="1"/>
    <xf numFmtId="0" fontId="17" fillId="0" borderId="0" xfId="0" applyFont="1"/>
    <xf numFmtId="0" fontId="18" fillId="0" borderId="0" xfId="0" applyFont="1" applyProtection="1">
      <protection locked="0"/>
    </xf>
    <xf numFmtId="0" fontId="17" fillId="0" borderId="0" xfId="0" applyFont="1" applyAlignment="1">
      <alignment horizontal="center"/>
    </xf>
    <xf numFmtId="3" fontId="17" fillId="0" borderId="24" xfId="0" applyNumberFormat="1" applyFont="1" applyBorder="1"/>
    <xf numFmtId="0" fontId="17" fillId="0" borderId="0" xfId="0" applyFont="1" applyAlignment="1" applyProtection="1">
      <alignment horizontal="center"/>
      <protection locked="0"/>
    </xf>
    <xf numFmtId="3" fontId="17" fillId="0" borderId="0" xfId="0" applyNumberFormat="1" applyFont="1"/>
    <xf numFmtId="0" fontId="17" fillId="0" borderId="24" xfId="0" applyFont="1" applyBorder="1"/>
    <xf numFmtId="0" fontId="0" fillId="0" borderId="24" xfId="0" applyBorder="1"/>
    <xf numFmtId="0" fontId="12" fillId="0" borderId="0" xfId="0" applyFont="1" applyAlignment="1">
      <alignment vertical="center"/>
    </xf>
    <xf numFmtId="0" fontId="6" fillId="0" borderId="0" xfId="0" applyFont="1" applyAlignment="1">
      <alignment horizontal="center"/>
    </xf>
    <xf numFmtId="0" fontId="10" fillId="0" borderId="0" xfId="0" applyFont="1" applyAlignment="1">
      <alignment horizontal="center"/>
    </xf>
    <xf numFmtId="0" fontId="12" fillId="0" borderId="0" xfId="0" applyFont="1" applyAlignment="1">
      <alignment horizontal="center" vertical="center"/>
    </xf>
    <xf numFmtId="0" fontId="13" fillId="0" borderId="19" xfId="0" applyFont="1" applyBorder="1" applyAlignment="1">
      <alignment horizontal="center" vertical="center"/>
    </xf>
    <xf numFmtId="0" fontId="1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16" xfId="0" applyFont="1" applyBorder="1" applyAlignment="1">
      <alignment horizontal="center" vertical="center"/>
    </xf>
    <xf numFmtId="0" fontId="3" fillId="0" borderId="22" xfId="0" applyFont="1" applyBorder="1" applyAlignment="1">
      <alignment horizontal="center" vertical="center"/>
    </xf>
    <xf numFmtId="0" fontId="3" fillId="0" borderId="17" xfId="0" applyFont="1" applyBorder="1" applyAlignment="1">
      <alignment horizontal="center" vertical="center"/>
    </xf>
    <xf numFmtId="0" fontId="3" fillId="0" borderId="23" xfId="0" applyFont="1" applyBorder="1" applyAlignment="1">
      <alignment horizontal="center" vertical="center" wrapText="1"/>
    </xf>
    <xf numFmtId="0" fontId="3" fillId="0" borderId="18" xfId="0" applyFont="1" applyBorder="1" applyAlignment="1">
      <alignment horizontal="center" vertical="center" wrapText="1"/>
    </xf>
    <xf numFmtId="0" fontId="13" fillId="0" borderId="21" xfId="0" applyFont="1" applyBorder="1" applyAlignment="1">
      <alignment horizontal="center" vertical="center"/>
    </xf>
    <xf numFmtId="0" fontId="13" fillId="0" borderId="16" xfId="0" applyFont="1" applyBorder="1" applyAlignment="1">
      <alignment horizontal="center" vertical="center"/>
    </xf>
  </cellXfs>
  <cellStyles count="1">
    <cellStyle name="Normal" xfId="0" builtinId="0"/>
  </cellStyles>
  <dxfs count="0"/>
  <tableStyles count="0" defaultTableStyle="TableStyleMedium2" defaultPivotStyle="PivotStyleMedium9"/>
  <colors>
    <mruColors>
      <color rgb="FFCCFFCC"/>
      <color rgb="FF99FFCC"/>
      <color rgb="FFFFCCCC"/>
      <color rgb="FFFFFF66"/>
      <color rgb="FFCCFF99"/>
      <color rgb="FF99FF66"/>
      <color rgb="FF66FF33"/>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F107"/>
  <sheetViews>
    <sheetView workbookViewId="0">
      <selection sqref="A1:XFD2"/>
    </sheetView>
  </sheetViews>
  <sheetFormatPr defaultRowHeight="15"/>
  <cols>
    <col min="1" max="1" width="11.140625" customWidth="1"/>
    <col min="2" max="2" width="39.5703125" customWidth="1"/>
    <col min="4" max="4" width="34.85546875" customWidth="1"/>
  </cols>
  <sheetData>
    <row r="1" spans="1:6" s="1" customFormat="1" ht="18" customHeight="1">
      <c r="A1" s="78" t="s">
        <v>278</v>
      </c>
      <c r="B1" s="78"/>
      <c r="C1" s="78"/>
      <c r="D1" s="78"/>
      <c r="E1" s="75"/>
      <c r="F1" s="75"/>
    </row>
    <row r="2" spans="1:6" s="1" customFormat="1" ht="18" customHeight="1">
      <c r="A2" s="18" t="s">
        <v>280</v>
      </c>
      <c r="B2" s="55"/>
      <c r="F2" s="25"/>
    </row>
    <row r="4" spans="1:6">
      <c r="A4" s="76" t="s">
        <v>258</v>
      </c>
      <c r="B4" s="77"/>
      <c r="C4" s="77"/>
      <c r="D4" s="77"/>
    </row>
    <row r="5" spans="1:6">
      <c r="A5" s="57"/>
      <c r="B5" s="58"/>
      <c r="C5" s="58"/>
      <c r="D5" s="58"/>
    </row>
    <row r="6" spans="1:6">
      <c r="A6" s="65" t="s">
        <v>8</v>
      </c>
      <c r="B6" s="66" t="s">
        <v>265</v>
      </c>
      <c r="C6" s="67"/>
      <c r="D6" s="67"/>
    </row>
    <row r="7" spans="1:6">
      <c r="A7" s="68"/>
      <c r="B7" s="67"/>
      <c r="C7" s="67"/>
      <c r="D7" s="67"/>
    </row>
    <row r="8" spans="1:6">
      <c r="A8" s="68"/>
      <c r="B8" s="67"/>
      <c r="C8" s="67"/>
      <c r="D8" s="67"/>
    </row>
    <row r="9" spans="1:6">
      <c r="A9" s="65" t="s">
        <v>259</v>
      </c>
      <c r="B9" s="66" t="str">
        <f>'Buddhist Gallery'!B8</f>
        <v>EQUIPMENTS</v>
      </c>
      <c r="C9" s="69" t="s">
        <v>260</v>
      </c>
      <c r="D9" s="70"/>
    </row>
    <row r="10" spans="1:6">
      <c r="A10" s="71"/>
      <c r="B10" s="67"/>
      <c r="C10" s="69"/>
      <c r="D10" s="72"/>
    </row>
    <row r="11" spans="1:6">
      <c r="A11" s="65"/>
      <c r="B11" s="66"/>
      <c r="C11" s="69"/>
      <c r="D11" s="72"/>
    </row>
    <row r="12" spans="1:6">
      <c r="A12" s="65" t="s">
        <v>261</v>
      </c>
      <c r="B12" s="66" t="str">
        <f>'Buddhist Gallery'!B54</f>
        <v>AIR DISTRIBUTION</v>
      </c>
      <c r="C12" s="69" t="s">
        <v>260</v>
      </c>
      <c r="D12" s="70"/>
    </row>
    <row r="13" spans="1:6">
      <c r="A13" s="65"/>
      <c r="B13" s="66"/>
      <c r="C13" s="69"/>
      <c r="D13" s="72"/>
    </row>
    <row r="14" spans="1:6">
      <c r="A14" s="65"/>
      <c r="B14" s="67"/>
      <c r="C14" s="69"/>
      <c r="D14" s="72"/>
    </row>
    <row r="15" spans="1:6">
      <c r="A15" s="65" t="s">
        <v>262</v>
      </c>
      <c r="B15" s="66" t="str">
        <f>'Buddhist Gallery'!B173</f>
        <v>INSULATION</v>
      </c>
      <c r="C15" s="69" t="s">
        <v>260</v>
      </c>
      <c r="D15" s="70"/>
    </row>
    <row r="16" spans="1:6">
      <c r="A16" s="65"/>
      <c r="B16" s="66"/>
      <c r="C16" s="67"/>
      <c r="D16" s="72"/>
    </row>
    <row r="17" spans="1:4">
      <c r="A17" s="71"/>
      <c r="B17" s="67"/>
      <c r="C17" s="67"/>
      <c r="D17" s="72"/>
    </row>
    <row r="18" spans="1:4">
      <c r="A18" s="65" t="s">
        <v>263</v>
      </c>
      <c r="B18" s="66" t="str">
        <f>'Buddhist Gallery'!B227</f>
        <v>ELECTRICAL</v>
      </c>
      <c r="C18" s="69" t="s">
        <v>260</v>
      </c>
      <c r="D18" s="70"/>
    </row>
    <row r="19" spans="1:4">
      <c r="A19" s="71"/>
      <c r="B19" s="67"/>
      <c r="C19" s="67"/>
      <c r="D19" s="72"/>
    </row>
    <row r="20" spans="1:4">
      <c r="A20" s="71"/>
      <c r="B20" s="67"/>
      <c r="C20" s="67"/>
      <c r="D20" s="72"/>
    </row>
    <row r="21" spans="1:4">
      <c r="A21" s="65" t="s">
        <v>264</v>
      </c>
      <c r="B21" s="66" t="str">
        <f>'Buddhist Gallery'!B293</f>
        <v>MISCELLANEOUS</v>
      </c>
      <c r="C21" s="69" t="s">
        <v>260</v>
      </c>
      <c r="D21" s="70"/>
    </row>
    <row r="22" spans="1:4">
      <c r="A22" s="65"/>
      <c r="B22" s="66"/>
      <c r="C22" s="67"/>
      <c r="D22" s="72"/>
    </row>
    <row r="23" spans="1:4">
      <c r="A23" s="65"/>
      <c r="B23" s="66"/>
      <c r="C23" s="73"/>
      <c r="D23" s="70"/>
    </row>
    <row r="24" spans="1:4">
      <c r="A24" s="65"/>
      <c r="B24" s="66"/>
      <c r="C24" s="67"/>
      <c r="D24" s="72"/>
    </row>
    <row r="25" spans="1:4">
      <c r="A25" s="65"/>
      <c r="B25" s="66" t="s">
        <v>266</v>
      </c>
      <c r="C25" s="69" t="s">
        <v>260</v>
      </c>
      <c r="D25" s="70"/>
    </row>
    <row r="26" spans="1:4" ht="15.75" thickBot="1">
      <c r="C26" s="61"/>
      <c r="D26" s="61"/>
    </row>
    <row r="27" spans="1:4" ht="15.75" thickTop="1"/>
    <row r="29" spans="1:4">
      <c r="A29" s="63" t="s">
        <v>267</v>
      </c>
      <c r="B29" s="64" t="s">
        <v>279</v>
      </c>
      <c r="C29" s="59" t="s">
        <v>260</v>
      </c>
      <c r="D29" s="60"/>
    </row>
    <row r="32" spans="1:4">
      <c r="A32" s="63" t="s">
        <v>102</v>
      </c>
      <c r="B32" s="64" t="s">
        <v>268</v>
      </c>
    </row>
    <row r="33" spans="1:4">
      <c r="A33" s="62"/>
    </row>
    <row r="34" spans="1:4">
      <c r="A34" s="63" t="s">
        <v>259</v>
      </c>
      <c r="B34" s="64" t="s">
        <v>269</v>
      </c>
      <c r="C34" s="69" t="s">
        <v>260</v>
      </c>
      <c r="D34" s="70"/>
    </row>
    <row r="35" spans="1:4">
      <c r="A35" s="63"/>
      <c r="B35" s="64"/>
      <c r="C35" s="67"/>
      <c r="D35" s="72"/>
    </row>
    <row r="36" spans="1:4">
      <c r="A36" s="63"/>
      <c r="B36" s="64"/>
      <c r="C36" s="67"/>
      <c r="D36" s="72"/>
    </row>
    <row r="37" spans="1:4">
      <c r="A37" s="63" t="s">
        <v>261</v>
      </c>
      <c r="B37" s="64" t="s">
        <v>270</v>
      </c>
      <c r="C37" s="69" t="s">
        <v>260</v>
      </c>
      <c r="D37" s="70"/>
    </row>
    <row r="38" spans="1:4">
      <c r="A38" s="62"/>
    </row>
    <row r="39" spans="1:4">
      <c r="A39" s="62"/>
      <c r="C39" s="74"/>
      <c r="D39" s="74"/>
    </row>
    <row r="40" spans="1:4">
      <c r="A40" s="62"/>
      <c r="B40" s="66"/>
      <c r="C40" s="67"/>
      <c r="D40" s="72"/>
    </row>
    <row r="41" spans="1:4">
      <c r="A41" s="62"/>
      <c r="B41" s="66" t="s">
        <v>271</v>
      </c>
      <c r="C41" s="69" t="s">
        <v>260</v>
      </c>
      <c r="D41" s="70"/>
    </row>
    <row r="42" spans="1:4" ht="15.75" thickBot="1">
      <c r="A42" s="62"/>
      <c r="C42" s="61"/>
      <c r="D42" s="61"/>
    </row>
    <row r="43" spans="1:4" ht="15.75" thickTop="1">
      <c r="A43" s="62"/>
    </row>
    <row r="44" spans="1:4">
      <c r="A44" s="62"/>
      <c r="C44" s="74"/>
      <c r="D44" s="74"/>
    </row>
    <row r="45" spans="1:4">
      <c r="A45" s="62"/>
      <c r="B45" s="66"/>
      <c r="C45" s="67"/>
      <c r="D45" s="72"/>
    </row>
    <row r="46" spans="1:4">
      <c r="A46" s="62"/>
      <c r="B46" s="66" t="s">
        <v>272</v>
      </c>
      <c r="C46" s="69" t="s">
        <v>260</v>
      </c>
      <c r="D46" s="70"/>
    </row>
    <row r="47" spans="1:4" ht="15.75" thickBot="1">
      <c r="A47" s="62"/>
      <c r="C47" s="61"/>
      <c r="D47" s="61"/>
    </row>
    <row r="48" spans="1:4" ht="15.75" thickTop="1">
      <c r="A48" s="62"/>
    </row>
    <row r="49" spans="1:1">
      <c r="A49" s="62"/>
    </row>
    <row r="50" spans="1:1">
      <c r="A50" s="62"/>
    </row>
    <row r="51" spans="1:1">
      <c r="A51" s="62"/>
    </row>
    <row r="52" spans="1:1">
      <c r="A52" s="62"/>
    </row>
    <row r="53" spans="1:1">
      <c r="A53" s="62"/>
    </row>
    <row r="54" spans="1:1">
      <c r="A54" s="62"/>
    </row>
    <row r="55" spans="1:1">
      <c r="A55" s="62"/>
    </row>
    <row r="56" spans="1:1">
      <c r="A56" s="62"/>
    </row>
    <row r="57" spans="1:1">
      <c r="A57" s="62"/>
    </row>
    <row r="58" spans="1:1">
      <c r="A58" s="62"/>
    </row>
    <row r="59" spans="1:1">
      <c r="A59" s="62"/>
    </row>
    <row r="60" spans="1:1">
      <c r="A60" s="62"/>
    </row>
    <row r="61" spans="1:1">
      <c r="A61" s="62"/>
    </row>
    <row r="62" spans="1:1">
      <c r="A62" s="62"/>
    </row>
    <row r="63" spans="1:1">
      <c r="A63" s="62"/>
    </row>
    <row r="64" spans="1:1">
      <c r="A64" s="62"/>
    </row>
    <row r="65" spans="1:1">
      <c r="A65" s="62"/>
    </row>
    <row r="66" spans="1:1">
      <c r="A66" s="62"/>
    </row>
    <row r="67" spans="1:1">
      <c r="A67" s="62"/>
    </row>
    <row r="68" spans="1:1">
      <c r="A68" s="62"/>
    </row>
    <row r="69" spans="1:1">
      <c r="A69" s="62"/>
    </row>
    <row r="70" spans="1:1">
      <c r="A70" s="62"/>
    </row>
    <row r="71" spans="1:1">
      <c r="A71" s="62"/>
    </row>
    <row r="72" spans="1:1">
      <c r="A72" s="62"/>
    </row>
    <row r="73" spans="1:1">
      <c r="A73" s="62"/>
    </row>
    <row r="74" spans="1:1">
      <c r="A74" s="62"/>
    </row>
    <row r="75" spans="1:1">
      <c r="A75" s="62"/>
    </row>
    <row r="76" spans="1:1">
      <c r="A76" s="62"/>
    </row>
    <row r="77" spans="1:1">
      <c r="A77" s="62"/>
    </row>
    <row r="78" spans="1:1">
      <c r="A78" s="62"/>
    </row>
    <row r="79" spans="1:1">
      <c r="A79" s="62"/>
    </row>
    <row r="80" spans="1:1">
      <c r="A80" s="62"/>
    </row>
    <row r="81" spans="1:1">
      <c r="A81" s="62"/>
    </row>
    <row r="82" spans="1:1">
      <c r="A82" s="62"/>
    </row>
    <row r="83" spans="1:1">
      <c r="A83" s="62"/>
    </row>
    <row r="84" spans="1:1">
      <c r="A84" s="62"/>
    </row>
    <row r="85" spans="1:1">
      <c r="A85" s="62"/>
    </row>
    <row r="86" spans="1:1">
      <c r="A86" s="62"/>
    </row>
    <row r="87" spans="1:1">
      <c r="A87" s="62"/>
    </row>
    <row r="88" spans="1:1">
      <c r="A88" s="62"/>
    </row>
    <row r="89" spans="1:1">
      <c r="A89" s="62"/>
    </row>
    <row r="90" spans="1:1">
      <c r="A90" s="62"/>
    </row>
    <row r="91" spans="1:1">
      <c r="A91" s="62"/>
    </row>
    <row r="92" spans="1:1">
      <c r="A92" s="62"/>
    </row>
    <row r="93" spans="1:1">
      <c r="A93" s="62"/>
    </row>
    <row r="94" spans="1:1">
      <c r="A94" s="62"/>
    </row>
    <row r="95" spans="1:1">
      <c r="A95" s="62"/>
    </row>
    <row r="96" spans="1:1">
      <c r="A96" s="62"/>
    </row>
    <row r="97" spans="1:1">
      <c r="A97" s="62"/>
    </row>
    <row r="98" spans="1:1">
      <c r="A98" s="62"/>
    </row>
    <row r="99" spans="1:1">
      <c r="A99" s="62"/>
    </row>
    <row r="100" spans="1:1">
      <c r="A100" s="62"/>
    </row>
    <row r="101" spans="1:1">
      <c r="A101" s="62"/>
    </row>
    <row r="102" spans="1:1">
      <c r="A102" s="62"/>
    </row>
    <row r="103" spans="1:1">
      <c r="A103" s="62"/>
    </row>
    <row r="104" spans="1:1">
      <c r="A104" s="62"/>
    </row>
    <row r="105" spans="1:1">
      <c r="A105" s="62"/>
    </row>
    <row r="106" spans="1:1">
      <c r="A106" s="62"/>
    </row>
    <row r="107" spans="1:1">
      <c r="A107" s="62"/>
    </row>
  </sheetData>
  <mergeCells count="2">
    <mergeCell ref="A4:D4"/>
    <mergeCell ref="A1:D1"/>
  </mergeCells>
  <pageMargins left="0.7" right="0.7" top="0.75" bottom="0.75" header="0.3" footer="0.3"/>
  <pageSetup paperSize="9" scale="92" orientation="portrait" r:id="rId1"/>
  <headerFooter>
    <oddHeader>&amp;R&amp;"Arial,Italic"&amp;10design bureau2022 Sept 21</oddHeader>
  </headerFooter>
</worksheet>
</file>

<file path=xl/worksheets/sheet2.xml><?xml version="1.0" encoding="utf-8"?>
<worksheet xmlns="http://schemas.openxmlformats.org/spreadsheetml/2006/main" xmlns:r="http://schemas.openxmlformats.org/officeDocument/2006/relationships">
  <sheetPr>
    <tabColor theme="9" tint="-0.249977111117893"/>
    <pageSetUpPr fitToPage="1"/>
  </sheetPr>
  <dimension ref="A2:F298"/>
  <sheetViews>
    <sheetView tabSelected="1" zoomScaleSheetLayoutView="100" workbookViewId="0">
      <selection activeCell="I10" sqref="I10"/>
    </sheetView>
  </sheetViews>
  <sheetFormatPr defaultRowHeight="18" customHeight="1"/>
  <cols>
    <col min="1" max="1" width="8.28515625" style="1" customWidth="1"/>
    <col min="2" max="2" width="55.7109375" style="1" customWidth="1"/>
    <col min="3" max="4" width="10.7109375" style="1" customWidth="1"/>
    <col min="5" max="5" width="13.7109375" style="1" customWidth="1"/>
    <col min="6" max="6" width="15.7109375" style="1" customWidth="1"/>
    <col min="7" max="16384" width="9.140625" style="1"/>
  </cols>
  <sheetData>
    <row r="2" spans="1:6" ht="18" customHeight="1">
      <c r="A2" s="78" t="s">
        <v>278</v>
      </c>
      <c r="B2" s="78"/>
      <c r="C2" s="78"/>
      <c r="D2" s="78"/>
      <c r="E2" s="75"/>
      <c r="F2" s="75"/>
    </row>
    <row r="3" spans="1:6" ht="18" customHeight="1">
      <c r="A3" s="18" t="s">
        <v>280</v>
      </c>
      <c r="B3" s="55"/>
      <c r="F3" s="25"/>
    </row>
    <row r="4" spans="1:6" ht="18" customHeight="1" thickBot="1">
      <c r="A4" s="18"/>
      <c r="B4" s="56"/>
    </row>
    <row r="5" spans="1:6" ht="18" customHeight="1">
      <c r="A5" s="81" t="s">
        <v>0</v>
      </c>
      <c r="B5" s="83" t="s">
        <v>9</v>
      </c>
      <c r="C5" s="83" t="s">
        <v>1</v>
      </c>
      <c r="D5" s="87" t="s">
        <v>230</v>
      </c>
      <c r="E5" s="85" t="s">
        <v>257</v>
      </c>
      <c r="F5" s="79" t="s">
        <v>231</v>
      </c>
    </row>
    <row r="6" spans="1:6" ht="45" customHeight="1" thickBot="1">
      <c r="A6" s="82"/>
      <c r="B6" s="84"/>
      <c r="C6" s="84"/>
      <c r="D6" s="88"/>
      <c r="E6" s="86"/>
      <c r="F6" s="80"/>
    </row>
    <row r="7" spans="1:6" ht="9.9499999999999993" customHeight="1">
      <c r="A7" s="6"/>
      <c r="B7" s="7"/>
      <c r="C7" s="8"/>
      <c r="D7" s="32"/>
      <c r="E7" s="26"/>
      <c r="F7" s="36"/>
    </row>
    <row r="8" spans="1:6" ht="18" customHeight="1">
      <c r="A8" s="9" t="s">
        <v>259</v>
      </c>
      <c r="B8" s="10" t="s">
        <v>219</v>
      </c>
      <c r="C8" s="5"/>
      <c r="D8" s="33"/>
      <c r="E8" s="27"/>
      <c r="F8" s="37"/>
    </row>
    <row r="9" spans="1:6" ht="15" customHeight="1">
      <c r="A9" s="11">
        <v>1</v>
      </c>
      <c r="B9" s="12" t="s">
        <v>104</v>
      </c>
      <c r="C9" s="5"/>
      <c r="D9" s="33"/>
      <c r="E9" s="31"/>
      <c r="F9" s="40"/>
    </row>
    <row r="10" spans="1:6" ht="27.95" customHeight="1">
      <c r="A10" s="2"/>
      <c r="B10" s="3" t="s">
        <v>20</v>
      </c>
      <c r="C10" s="5"/>
      <c r="D10" s="33"/>
      <c r="E10" s="31"/>
      <c r="F10" s="40"/>
    </row>
    <row r="11" spans="1:6" ht="27.95" customHeight="1">
      <c r="A11" s="2"/>
      <c r="B11" s="3" t="s">
        <v>21</v>
      </c>
      <c r="C11" s="5"/>
      <c r="D11" s="33"/>
      <c r="E11" s="31"/>
      <c r="F11" s="40"/>
    </row>
    <row r="12" spans="1:6" ht="15" customHeight="1">
      <c r="A12" s="2"/>
      <c r="B12" s="3" t="s">
        <v>18</v>
      </c>
      <c r="C12" s="5"/>
      <c r="D12" s="33"/>
      <c r="E12" s="31"/>
      <c r="F12" s="40"/>
    </row>
    <row r="13" spans="1:6" ht="15" customHeight="1">
      <c r="A13" s="2"/>
      <c r="B13" s="3" t="s">
        <v>14</v>
      </c>
      <c r="C13" s="5"/>
      <c r="D13" s="33"/>
      <c r="E13" s="31"/>
      <c r="F13" s="40"/>
    </row>
    <row r="14" spans="1:6" ht="27.95" customHeight="1">
      <c r="A14" s="2"/>
      <c r="B14" s="3" t="s">
        <v>54</v>
      </c>
      <c r="C14" s="5"/>
      <c r="D14" s="33"/>
      <c r="E14" s="31"/>
      <c r="F14" s="40"/>
    </row>
    <row r="15" spans="1:6" ht="15" customHeight="1">
      <c r="A15" s="2"/>
      <c r="B15" s="3" t="s">
        <v>15</v>
      </c>
      <c r="C15" s="5"/>
      <c r="D15" s="33"/>
      <c r="E15" s="31"/>
      <c r="F15" s="40"/>
    </row>
    <row r="16" spans="1:6" ht="15" customHeight="1">
      <c r="A16" s="2"/>
      <c r="B16" s="3" t="s">
        <v>19</v>
      </c>
      <c r="C16" s="5"/>
      <c r="D16" s="33"/>
      <c r="E16" s="31"/>
      <c r="F16" s="40"/>
    </row>
    <row r="17" spans="1:6" ht="15" customHeight="1">
      <c r="A17" s="2"/>
      <c r="B17" s="3" t="s">
        <v>16</v>
      </c>
      <c r="C17" s="5"/>
      <c r="D17" s="33"/>
      <c r="E17" s="31"/>
      <c r="F17" s="40"/>
    </row>
    <row r="18" spans="1:6" ht="15" customHeight="1">
      <c r="A18" s="2"/>
      <c r="B18" s="3" t="s">
        <v>17</v>
      </c>
      <c r="C18" s="5"/>
      <c r="D18" s="33"/>
      <c r="E18" s="31"/>
      <c r="F18" s="40"/>
    </row>
    <row r="19" spans="1:6" ht="15" customHeight="1">
      <c r="A19" s="2"/>
      <c r="B19" s="3"/>
      <c r="C19" s="5"/>
      <c r="D19" s="33"/>
      <c r="E19" s="31"/>
      <c r="F19" s="40"/>
    </row>
    <row r="20" spans="1:6" ht="18" customHeight="1">
      <c r="A20" s="2">
        <v>1.1000000000000001</v>
      </c>
      <c r="B20" s="54" t="s">
        <v>27</v>
      </c>
      <c r="C20" s="5"/>
      <c r="D20" s="4"/>
      <c r="E20" s="30"/>
      <c r="F20" s="4"/>
    </row>
    <row r="21" spans="1:6" ht="27.95" customHeight="1">
      <c r="A21" s="2"/>
      <c r="B21" s="3" t="s">
        <v>31</v>
      </c>
      <c r="C21" s="5"/>
      <c r="D21" s="4"/>
      <c r="E21" s="30"/>
      <c r="F21" s="4"/>
    </row>
    <row r="22" spans="1:6" ht="15" customHeight="1">
      <c r="A22" s="2"/>
      <c r="B22" s="3" t="s">
        <v>28</v>
      </c>
      <c r="C22" s="5"/>
      <c r="D22" s="4"/>
      <c r="E22" s="30"/>
      <c r="F22" s="4"/>
    </row>
    <row r="23" spans="1:6" ht="15" customHeight="1">
      <c r="A23" s="2"/>
      <c r="B23" s="3" t="s">
        <v>29</v>
      </c>
      <c r="C23" s="5"/>
      <c r="D23" s="4"/>
      <c r="E23" s="30"/>
      <c r="F23" s="4"/>
    </row>
    <row r="24" spans="1:6" ht="15" customHeight="1">
      <c r="A24" s="2"/>
      <c r="B24" s="3" t="s">
        <v>30</v>
      </c>
      <c r="C24" s="5"/>
      <c r="D24" s="4"/>
      <c r="E24" s="30"/>
      <c r="F24" s="4"/>
    </row>
    <row r="25" spans="1:6" ht="15" customHeight="1">
      <c r="A25" s="2"/>
      <c r="B25" s="3"/>
      <c r="C25" s="5"/>
      <c r="D25" s="33"/>
      <c r="E25" s="31"/>
      <c r="F25" s="40"/>
    </row>
    <row r="26" spans="1:6" ht="15" customHeight="1">
      <c r="A26" s="2"/>
      <c r="B26" s="3" t="s">
        <v>40</v>
      </c>
      <c r="C26" s="5"/>
      <c r="D26" s="4"/>
      <c r="E26" s="30"/>
      <c r="F26" s="4"/>
    </row>
    <row r="27" spans="1:6" ht="15" customHeight="1">
      <c r="A27" s="2"/>
      <c r="B27" s="3" t="s">
        <v>232</v>
      </c>
      <c r="C27" s="5"/>
      <c r="D27" s="4"/>
      <c r="E27" s="30"/>
      <c r="F27" s="4"/>
    </row>
    <row r="28" spans="1:6" ht="15" customHeight="1">
      <c r="A28" s="2"/>
      <c r="B28" s="3" t="s">
        <v>41</v>
      </c>
      <c r="C28" s="5"/>
      <c r="D28" s="4"/>
      <c r="E28" s="30"/>
      <c r="F28" s="4"/>
    </row>
    <row r="29" spans="1:6" ht="15" customHeight="1">
      <c r="A29" s="2"/>
      <c r="B29" s="3" t="s">
        <v>42</v>
      </c>
      <c r="C29" s="5"/>
      <c r="D29" s="4"/>
      <c r="E29" s="30"/>
      <c r="F29" s="4"/>
    </row>
    <row r="30" spans="1:6" ht="15" customHeight="1">
      <c r="A30" s="2"/>
      <c r="B30" s="3" t="s">
        <v>43</v>
      </c>
      <c r="C30" s="5"/>
      <c r="D30" s="4"/>
      <c r="E30" s="30"/>
      <c r="F30" s="4"/>
    </row>
    <row r="31" spans="1:6" ht="15" customHeight="1">
      <c r="A31" s="2"/>
      <c r="B31" s="3"/>
      <c r="C31" s="5"/>
      <c r="D31" s="33"/>
      <c r="E31" s="31"/>
      <c r="F31" s="40"/>
    </row>
    <row r="32" spans="1:6" ht="18" customHeight="1">
      <c r="A32" s="2" t="s">
        <v>242</v>
      </c>
      <c r="B32" s="13" t="s">
        <v>32</v>
      </c>
      <c r="C32" s="5"/>
      <c r="D32" s="4"/>
      <c r="E32" s="30"/>
      <c r="F32" s="4"/>
    </row>
    <row r="33" spans="1:6" ht="15" customHeight="1">
      <c r="A33" s="4" t="s">
        <v>10</v>
      </c>
      <c r="B33" s="3" t="s">
        <v>33</v>
      </c>
      <c r="C33" s="5" t="s">
        <v>22</v>
      </c>
      <c r="D33" s="33"/>
      <c r="E33" s="27"/>
      <c r="F33" s="37">
        <f>D33*$E33</f>
        <v>0</v>
      </c>
    </row>
    <row r="34" spans="1:6" ht="15" customHeight="1">
      <c r="A34" s="4" t="s">
        <v>11</v>
      </c>
      <c r="B34" s="3" t="s">
        <v>34</v>
      </c>
      <c r="C34" s="5" t="s">
        <v>22</v>
      </c>
      <c r="D34" s="33">
        <v>1</v>
      </c>
      <c r="E34" s="27"/>
      <c r="F34" s="37">
        <f>D34*$E34</f>
        <v>0</v>
      </c>
    </row>
    <row r="35" spans="1:6" ht="15" customHeight="1">
      <c r="A35" s="4" t="s">
        <v>12</v>
      </c>
      <c r="B35" s="3" t="s">
        <v>35</v>
      </c>
      <c r="C35" s="5" t="s">
        <v>22</v>
      </c>
      <c r="D35" s="33"/>
      <c r="E35" s="27"/>
      <c r="F35" s="37">
        <f>D35*$E35</f>
        <v>0</v>
      </c>
    </row>
    <row r="36" spans="1:6" ht="15" customHeight="1">
      <c r="A36" s="2"/>
      <c r="B36" s="3"/>
      <c r="C36" s="5"/>
      <c r="D36" s="33"/>
      <c r="E36" s="31"/>
      <c r="F36" s="40"/>
    </row>
    <row r="37" spans="1:6" ht="18" customHeight="1">
      <c r="A37" s="2">
        <v>1.2</v>
      </c>
      <c r="B37" s="54" t="s">
        <v>23</v>
      </c>
      <c r="C37" s="5"/>
      <c r="D37" s="4"/>
      <c r="E37" s="30"/>
      <c r="F37" s="4"/>
    </row>
    <row r="38" spans="1:6" ht="27.95" customHeight="1">
      <c r="A38" s="2"/>
      <c r="B38" s="3" t="s">
        <v>24</v>
      </c>
      <c r="C38" s="5"/>
      <c r="D38" s="4"/>
      <c r="E38" s="30"/>
      <c r="F38" s="4"/>
    </row>
    <row r="39" spans="1:6" ht="15" customHeight="1">
      <c r="A39" s="2"/>
      <c r="B39" s="3" t="s">
        <v>28</v>
      </c>
      <c r="C39" s="5"/>
      <c r="D39" s="4"/>
      <c r="E39" s="30"/>
      <c r="F39" s="4"/>
    </row>
    <row r="40" spans="1:6" ht="15" customHeight="1">
      <c r="A40" s="2"/>
      <c r="B40" s="3" t="s">
        <v>29</v>
      </c>
      <c r="C40" s="5"/>
      <c r="D40" s="4"/>
      <c r="E40" s="30"/>
      <c r="F40" s="4"/>
    </row>
    <row r="41" spans="1:6" ht="15" customHeight="1">
      <c r="A41" s="2"/>
      <c r="B41" s="3"/>
      <c r="C41" s="5"/>
      <c r="D41" s="33"/>
      <c r="E41" s="31"/>
      <c r="F41" s="40"/>
    </row>
    <row r="42" spans="1:6" ht="18" customHeight="1">
      <c r="A42" s="2" t="s">
        <v>243</v>
      </c>
      <c r="B42" s="13" t="s">
        <v>197</v>
      </c>
      <c r="C42" s="5"/>
      <c r="D42" s="4"/>
      <c r="E42" s="30"/>
      <c r="F42" s="4"/>
    </row>
    <row r="43" spans="1:6" ht="15" customHeight="1">
      <c r="A43" s="4" t="s">
        <v>10</v>
      </c>
      <c r="B43" s="3" t="s">
        <v>223</v>
      </c>
      <c r="C43" s="5" t="s">
        <v>22</v>
      </c>
      <c r="D43" s="33"/>
      <c r="E43" s="27"/>
      <c r="F43" s="37">
        <f>D43*$E43</f>
        <v>0</v>
      </c>
    </row>
    <row r="44" spans="1:6" ht="15" customHeight="1">
      <c r="A44" s="4" t="s">
        <v>11</v>
      </c>
      <c r="B44" s="3" t="s">
        <v>25</v>
      </c>
      <c r="C44" s="5" t="s">
        <v>22</v>
      </c>
      <c r="D44" s="33"/>
      <c r="E44" s="27"/>
      <c r="F44" s="37">
        <f>D44*$E44</f>
        <v>0</v>
      </c>
    </row>
    <row r="45" spans="1:6" ht="15" customHeight="1">
      <c r="A45" s="4" t="s">
        <v>12</v>
      </c>
      <c r="B45" s="3" t="s">
        <v>26</v>
      </c>
      <c r="C45" s="5" t="s">
        <v>22</v>
      </c>
      <c r="D45" s="33">
        <v>2</v>
      </c>
      <c r="E45" s="27"/>
      <c r="F45" s="37">
        <f>D45*$E45</f>
        <v>0</v>
      </c>
    </row>
    <row r="46" spans="1:6" ht="15" customHeight="1">
      <c r="A46" s="4" t="s">
        <v>13</v>
      </c>
      <c r="B46" s="3" t="s">
        <v>82</v>
      </c>
      <c r="C46" s="5" t="s">
        <v>22</v>
      </c>
      <c r="D46" s="33">
        <f>SUM(D43:D45)</f>
        <v>2</v>
      </c>
      <c r="E46" s="27"/>
      <c r="F46" s="37">
        <f>D46*$E46</f>
        <v>0</v>
      </c>
    </row>
    <row r="47" spans="1:6" ht="15" customHeight="1">
      <c r="A47" s="2"/>
      <c r="B47" s="3"/>
      <c r="C47" s="5"/>
      <c r="D47" s="33"/>
      <c r="E47" s="31"/>
      <c r="F47" s="40"/>
    </row>
    <row r="48" spans="1:6" ht="15" customHeight="1">
      <c r="A48" s="2">
        <v>1.3</v>
      </c>
      <c r="B48" s="12" t="s">
        <v>36</v>
      </c>
      <c r="C48" s="5"/>
      <c r="D48" s="33"/>
      <c r="E48" s="27"/>
      <c r="F48" s="37"/>
    </row>
    <row r="49" spans="1:6" ht="15" customHeight="1">
      <c r="A49" s="2" t="s">
        <v>244</v>
      </c>
      <c r="B49" s="14" t="s">
        <v>37</v>
      </c>
      <c r="C49" s="5" t="s">
        <v>22</v>
      </c>
      <c r="D49" s="33"/>
      <c r="E49" s="27"/>
      <c r="F49" s="37">
        <f>D49*$E49</f>
        <v>0</v>
      </c>
    </row>
    <row r="50" spans="1:6" ht="15" customHeight="1">
      <c r="A50" s="2" t="s">
        <v>245</v>
      </c>
      <c r="B50" s="14" t="s">
        <v>233</v>
      </c>
      <c r="C50" s="5" t="s">
        <v>22</v>
      </c>
      <c r="D50" s="33">
        <v>1</v>
      </c>
      <c r="E50" s="27"/>
      <c r="F50" s="37">
        <f>D50*$E50</f>
        <v>0</v>
      </c>
    </row>
    <row r="51" spans="1:6" ht="15" customHeight="1">
      <c r="A51" s="41"/>
      <c r="B51" s="42"/>
      <c r="C51" s="43"/>
      <c r="D51" s="45"/>
      <c r="E51" s="44"/>
      <c r="F51" s="46"/>
    </row>
    <row r="52" spans="1:6" ht="24.95" customHeight="1" thickBot="1">
      <c r="A52" s="22"/>
      <c r="B52" s="23" t="s">
        <v>273</v>
      </c>
      <c r="C52" s="24"/>
      <c r="D52" s="34"/>
      <c r="E52" s="28"/>
      <c r="F52" s="38">
        <f>SUM(F8:F51)</f>
        <v>0</v>
      </c>
    </row>
    <row r="53" spans="1:6" ht="15" customHeight="1">
      <c r="A53" s="19"/>
      <c r="B53" s="20"/>
      <c r="C53" s="21"/>
      <c r="D53" s="35"/>
      <c r="E53" s="29"/>
      <c r="F53" s="39"/>
    </row>
    <row r="54" spans="1:6" ht="15" customHeight="1">
      <c r="A54" s="9" t="s">
        <v>261</v>
      </c>
      <c r="B54" s="10" t="s">
        <v>47</v>
      </c>
      <c r="C54" s="5"/>
      <c r="D54" s="33"/>
      <c r="E54" s="27"/>
      <c r="F54" s="37"/>
    </row>
    <row r="55" spans="1:6" ht="25.5">
      <c r="A55" s="4"/>
      <c r="B55" s="3" t="s">
        <v>48</v>
      </c>
      <c r="C55" s="5"/>
      <c r="D55" s="33"/>
      <c r="E55" s="27"/>
      <c r="F55" s="37"/>
    </row>
    <row r="56" spans="1:6" ht="15" customHeight="1">
      <c r="A56" s="4"/>
      <c r="B56" s="3" t="s">
        <v>49</v>
      </c>
      <c r="C56" s="5"/>
      <c r="D56" s="33"/>
      <c r="E56" s="27"/>
      <c r="F56" s="37"/>
    </row>
    <row r="57" spans="1:6" ht="15" customHeight="1">
      <c r="A57" s="4"/>
      <c r="B57" s="3" t="s">
        <v>50</v>
      </c>
      <c r="C57" s="5"/>
      <c r="D57" s="33"/>
      <c r="E57" s="27"/>
      <c r="F57" s="37"/>
    </row>
    <row r="58" spans="1:6" ht="15" customHeight="1">
      <c r="A58" s="4"/>
      <c r="B58" s="3" t="s">
        <v>51</v>
      </c>
      <c r="C58" s="5"/>
      <c r="D58" s="33"/>
      <c r="E58" s="27"/>
      <c r="F58" s="37"/>
    </row>
    <row r="59" spans="1:6" ht="15" customHeight="1">
      <c r="A59" s="4"/>
      <c r="B59" s="3" t="s">
        <v>52</v>
      </c>
      <c r="C59" s="5"/>
      <c r="D59" s="33"/>
      <c r="E59" s="27"/>
      <c r="F59" s="37"/>
    </row>
    <row r="60" spans="1:6" ht="15" customHeight="1">
      <c r="A60" s="4"/>
      <c r="B60" s="3" t="s">
        <v>53</v>
      </c>
      <c r="C60" s="5"/>
      <c r="D60" s="33"/>
      <c r="E60" s="27"/>
      <c r="F60" s="37"/>
    </row>
    <row r="61" spans="1:6" ht="15" customHeight="1">
      <c r="A61" s="4"/>
      <c r="B61" s="3" t="s">
        <v>55</v>
      </c>
      <c r="C61" s="5"/>
      <c r="D61" s="33"/>
      <c r="E61" s="27"/>
      <c r="F61" s="37"/>
    </row>
    <row r="62" spans="1:6" ht="15" customHeight="1">
      <c r="A62" s="2"/>
      <c r="B62" s="3"/>
      <c r="C62" s="5"/>
      <c r="D62" s="33"/>
      <c r="E62" s="31"/>
      <c r="F62" s="40"/>
    </row>
    <row r="63" spans="1:6" ht="15" customHeight="1">
      <c r="A63" s="11">
        <v>2</v>
      </c>
      <c r="B63" s="12" t="s">
        <v>105</v>
      </c>
      <c r="C63" s="5"/>
      <c r="D63" s="33"/>
      <c r="E63" s="27"/>
      <c r="F63" s="37"/>
    </row>
    <row r="64" spans="1:6" ht="27.95" customHeight="1">
      <c r="A64" s="4"/>
      <c r="B64" s="3" t="s">
        <v>56</v>
      </c>
      <c r="C64" s="5"/>
      <c r="D64" s="33"/>
      <c r="E64" s="27"/>
      <c r="F64" s="37"/>
    </row>
    <row r="65" spans="1:6" ht="27.95" customHeight="1">
      <c r="A65" s="4"/>
      <c r="B65" s="3" t="s">
        <v>60</v>
      </c>
      <c r="C65" s="5"/>
      <c r="D65" s="33"/>
      <c r="E65" s="27"/>
      <c r="F65" s="37"/>
    </row>
    <row r="66" spans="1:6" ht="15" customHeight="1">
      <c r="A66" s="4"/>
      <c r="B66" s="3" t="s">
        <v>57</v>
      </c>
      <c r="C66" s="5"/>
      <c r="D66" s="33"/>
      <c r="E66" s="27"/>
      <c r="F66" s="37"/>
    </row>
    <row r="67" spans="1:6" ht="15" customHeight="1">
      <c r="A67" s="4"/>
      <c r="B67" s="3" t="s">
        <v>58</v>
      </c>
      <c r="C67" s="5"/>
      <c r="D67" s="33"/>
      <c r="E67" s="27"/>
      <c r="F67" s="37"/>
    </row>
    <row r="68" spans="1:6" ht="15" customHeight="1">
      <c r="A68" s="4"/>
      <c r="B68" s="3" t="s">
        <v>59</v>
      </c>
      <c r="C68" s="5"/>
      <c r="D68" s="33"/>
      <c r="E68" s="27"/>
      <c r="F68" s="37"/>
    </row>
    <row r="69" spans="1:6" ht="15" customHeight="1">
      <c r="A69" s="4"/>
      <c r="B69" s="3" t="s">
        <v>62</v>
      </c>
      <c r="C69" s="5"/>
      <c r="D69" s="33"/>
      <c r="E69" s="27"/>
      <c r="F69" s="37"/>
    </row>
    <row r="70" spans="1:6" ht="42" customHeight="1">
      <c r="A70" s="4"/>
      <c r="B70" s="3" t="s">
        <v>61</v>
      </c>
      <c r="C70" s="5"/>
      <c r="D70" s="33"/>
      <c r="E70" s="27"/>
      <c r="F70" s="37"/>
    </row>
    <row r="71" spans="1:6" ht="15" customHeight="1">
      <c r="A71" s="2"/>
      <c r="B71" s="3"/>
      <c r="C71" s="5"/>
      <c r="D71" s="33"/>
      <c r="E71" s="31"/>
      <c r="F71" s="40"/>
    </row>
    <row r="72" spans="1:6" ht="18" customHeight="1">
      <c r="A72" s="2">
        <v>2.1</v>
      </c>
      <c r="B72" s="54" t="s">
        <v>63</v>
      </c>
      <c r="C72" s="5"/>
      <c r="D72" s="4"/>
      <c r="E72" s="30"/>
      <c r="F72" s="4"/>
    </row>
    <row r="73" spans="1:6" ht="15" customHeight="1">
      <c r="A73" s="15" t="s">
        <v>10</v>
      </c>
      <c r="B73" s="14" t="s">
        <v>227</v>
      </c>
      <c r="C73" s="5" t="s">
        <v>64</v>
      </c>
      <c r="D73" s="33"/>
      <c r="E73" s="27"/>
      <c r="F73" s="37">
        <f>D73*$E73</f>
        <v>0</v>
      </c>
    </row>
    <row r="74" spans="1:6" ht="15" customHeight="1">
      <c r="A74" s="15" t="s">
        <v>11</v>
      </c>
      <c r="B74" s="14" t="s">
        <v>226</v>
      </c>
      <c r="C74" s="5" t="s">
        <v>64</v>
      </c>
      <c r="D74" s="33">
        <v>8</v>
      </c>
      <c r="E74" s="27"/>
      <c r="F74" s="37">
        <f>D74*$E74</f>
        <v>0</v>
      </c>
    </row>
    <row r="75" spans="1:6" ht="15" customHeight="1">
      <c r="A75" s="15" t="s">
        <v>12</v>
      </c>
      <c r="B75" s="14" t="s">
        <v>228</v>
      </c>
      <c r="C75" s="5" t="s">
        <v>64</v>
      </c>
      <c r="D75" s="33"/>
      <c r="E75" s="27"/>
      <c r="F75" s="37">
        <f>D75*$E75</f>
        <v>0</v>
      </c>
    </row>
    <row r="76" spans="1:6" ht="15" customHeight="1">
      <c r="A76" s="2"/>
      <c r="B76" s="3"/>
      <c r="C76" s="5"/>
      <c r="D76" s="33"/>
      <c r="E76" s="31"/>
      <c r="F76" s="37">
        <f>D76*$E76</f>
        <v>0</v>
      </c>
    </row>
    <row r="77" spans="1:6" ht="18" customHeight="1">
      <c r="A77" s="2">
        <v>2.2000000000000002</v>
      </c>
      <c r="B77" s="54" t="s">
        <v>234</v>
      </c>
      <c r="C77" s="5"/>
      <c r="D77" s="4"/>
      <c r="E77" s="30"/>
      <c r="F77" s="4"/>
    </row>
    <row r="78" spans="1:6" ht="15" customHeight="1">
      <c r="A78" s="15" t="s">
        <v>10</v>
      </c>
      <c r="B78" s="14" t="s">
        <v>227</v>
      </c>
      <c r="C78" s="5" t="s">
        <v>64</v>
      </c>
      <c r="D78" s="33"/>
      <c r="E78" s="27"/>
      <c r="F78" s="37">
        <f>D78*$E78</f>
        <v>0</v>
      </c>
    </row>
    <row r="79" spans="1:6" ht="15" customHeight="1">
      <c r="A79" s="15" t="s">
        <v>11</v>
      </c>
      <c r="B79" s="14" t="s">
        <v>226</v>
      </c>
      <c r="C79" s="5" t="s">
        <v>64</v>
      </c>
      <c r="D79" s="33"/>
      <c r="E79" s="27"/>
      <c r="F79" s="37">
        <f>D79*$E79</f>
        <v>0</v>
      </c>
    </row>
    <row r="80" spans="1:6" ht="15" customHeight="1">
      <c r="A80" s="15" t="s">
        <v>12</v>
      </c>
      <c r="B80" s="14" t="s">
        <v>228</v>
      </c>
      <c r="C80" s="5" t="s">
        <v>64</v>
      </c>
      <c r="D80" s="33"/>
      <c r="E80" s="27"/>
      <c r="F80" s="37">
        <f>D80*$E80</f>
        <v>0</v>
      </c>
    </row>
    <row r="81" spans="1:6" ht="15" customHeight="1">
      <c r="A81" s="2"/>
      <c r="B81" s="3"/>
      <c r="C81" s="5"/>
      <c r="D81" s="33"/>
      <c r="E81" s="31"/>
      <c r="F81" s="40"/>
    </row>
    <row r="82" spans="1:6" ht="18" customHeight="1">
      <c r="A82" s="2">
        <v>2.2999999999999998</v>
      </c>
      <c r="B82" s="54" t="s">
        <v>103</v>
      </c>
      <c r="C82" s="5"/>
      <c r="D82" s="4"/>
      <c r="E82" s="30"/>
      <c r="F82" s="4"/>
    </row>
    <row r="83" spans="1:6" ht="27.95" customHeight="1">
      <c r="A83" s="15"/>
      <c r="B83" s="14" t="s">
        <v>66</v>
      </c>
      <c r="C83" s="5"/>
      <c r="D83" s="4"/>
      <c r="E83" s="30"/>
      <c r="F83" s="4"/>
    </row>
    <row r="84" spans="1:6" ht="27.95" customHeight="1">
      <c r="A84" s="15"/>
      <c r="B84" s="14" t="s">
        <v>67</v>
      </c>
      <c r="C84" s="5"/>
      <c r="D84" s="4"/>
      <c r="E84" s="30"/>
      <c r="F84" s="4"/>
    </row>
    <row r="85" spans="1:6" ht="15" customHeight="1">
      <c r="A85" s="15"/>
      <c r="B85" s="14" t="s">
        <v>68</v>
      </c>
      <c r="C85" s="5"/>
      <c r="D85" s="4"/>
      <c r="E85" s="30"/>
      <c r="F85" s="4"/>
    </row>
    <row r="86" spans="1:6" ht="27.95" customHeight="1">
      <c r="A86" s="15"/>
      <c r="B86" s="14" t="s">
        <v>69</v>
      </c>
      <c r="C86" s="5"/>
      <c r="D86" s="4"/>
      <c r="E86" s="30"/>
      <c r="F86" s="4"/>
    </row>
    <row r="87" spans="1:6" ht="15" customHeight="1">
      <c r="A87" s="15"/>
      <c r="B87" s="14" t="s">
        <v>65</v>
      </c>
      <c r="C87" s="5"/>
      <c r="D87" s="4"/>
      <c r="E87" s="30"/>
      <c r="F87" s="37"/>
    </row>
    <row r="88" spans="1:6" ht="15" customHeight="1">
      <c r="A88" s="15" t="s">
        <v>10</v>
      </c>
      <c r="B88" s="14" t="s">
        <v>70</v>
      </c>
      <c r="C88" s="5" t="s">
        <v>44</v>
      </c>
      <c r="D88" s="33">
        <v>2</v>
      </c>
      <c r="E88" s="27"/>
      <c r="F88" s="37">
        <f>D88*$E88</f>
        <v>0</v>
      </c>
    </row>
    <row r="89" spans="1:6" ht="15" customHeight="1">
      <c r="A89" s="15" t="s">
        <v>11</v>
      </c>
      <c r="B89" s="14" t="s">
        <v>71</v>
      </c>
      <c r="C89" s="5" t="s">
        <v>44</v>
      </c>
      <c r="D89" s="33"/>
      <c r="E89" s="27"/>
      <c r="F89" s="37">
        <f>D89*$E89</f>
        <v>0</v>
      </c>
    </row>
    <row r="90" spans="1:6" ht="15" customHeight="1">
      <c r="A90" s="2"/>
      <c r="B90" s="3"/>
      <c r="C90" s="5"/>
      <c r="D90" s="33"/>
      <c r="E90" s="31"/>
      <c r="F90" s="40"/>
    </row>
    <row r="91" spans="1:6" ht="15" customHeight="1">
      <c r="A91" s="11">
        <v>3</v>
      </c>
      <c r="B91" s="12" t="s">
        <v>107</v>
      </c>
      <c r="C91" s="5"/>
      <c r="D91" s="33"/>
      <c r="E91" s="27"/>
      <c r="F91" s="37"/>
    </row>
    <row r="92" spans="1:6" ht="42" customHeight="1">
      <c r="A92" s="4"/>
      <c r="B92" s="3" t="s">
        <v>114</v>
      </c>
      <c r="C92" s="5"/>
      <c r="D92" s="33"/>
      <c r="E92" s="27"/>
      <c r="F92" s="37"/>
    </row>
    <row r="93" spans="1:6" ht="15" customHeight="1">
      <c r="A93" s="4"/>
      <c r="B93" s="3" t="s">
        <v>115</v>
      </c>
      <c r="C93" s="5"/>
      <c r="D93" s="33"/>
      <c r="E93" s="27"/>
      <c r="F93" s="37"/>
    </row>
    <row r="94" spans="1:6" ht="15" customHeight="1">
      <c r="A94" s="4"/>
      <c r="B94" s="3" t="s">
        <v>116</v>
      </c>
      <c r="C94" s="5"/>
      <c r="D94" s="33"/>
      <c r="E94" s="27"/>
      <c r="F94" s="37"/>
    </row>
    <row r="95" spans="1:6" ht="15" customHeight="1">
      <c r="A95" s="4"/>
      <c r="B95" s="3" t="s">
        <v>117</v>
      </c>
      <c r="C95" s="5"/>
      <c r="D95" s="33"/>
      <c r="E95" s="27"/>
      <c r="F95" s="37"/>
    </row>
    <row r="96" spans="1:6" ht="15" customHeight="1">
      <c r="A96" s="2"/>
      <c r="B96" s="3"/>
      <c r="C96" s="5"/>
      <c r="D96" s="33"/>
      <c r="E96" s="31"/>
      <c r="F96" s="40"/>
    </row>
    <row r="97" spans="1:6" ht="18" customHeight="1">
      <c r="A97" s="2">
        <v>3.1</v>
      </c>
      <c r="B97" s="54" t="s">
        <v>134</v>
      </c>
      <c r="C97" s="5"/>
      <c r="D97" s="4"/>
      <c r="E97" s="30"/>
      <c r="F97" s="4"/>
    </row>
    <row r="98" spans="1:6" ht="27.95" customHeight="1">
      <c r="A98" s="16"/>
      <c r="B98" s="3" t="s">
        <v>135</v>
      </c>
      <c r="C98" s="5"/>
      <c r="D98" s="33"/>
      <c r="E98" s="27"/>
      <c r="F98" s="37"/>
    </row>
    <row r="99" spans="1:6" ht="18" customHeight="1">
      <c r="A99" s="17" t="s">
        <v>246</v>
      </c>
      <c r="B99" s="13" t="s">
        <v>229</v>
      </c>
      <c r="C99" s="5"/>
      <c r="D99" s="4"/>
      <c r="E99" s="30"/>
      <c r="F99" s="4"/>
    </row>
    <row r="100" spans="1:6" ht="15" customHeight="1">
      <c r="A100" s="16" t="s">
        <v>10</v>
      </c>
      <c r="B100" s="3" t="s">
        <v>235</v>
      </c>
      <c r="C100" s="5" t="s">
        <v>22</v>
      </c>
      <c r="D100" s="33">
        <v>1</v>
      </c>
      <c r="E100" s="27"/>
      <c r="F100" s="37">
        <f>D100*$E100</f>
        <v>0</v>
      </c>
    </row>
    <row r="101" spans="1:6" ht="15" customHeight="1">
      <c r="A101" s="16" t="s">
        <v>11</v>
      </c>
      <c r="B101" s="3" t="s">
        <v>236</v>
      </c>
      <c r="C101" s="5" t="s">
        <v>22</v>
      </c>
      <c r="D101" s="33"/>
      <c r="E101" s="27"/>
      <c r="F101" s="37">
        <f>D101*$E101</f>
        <v>0</v>
      </c>
    </row>
    <row r="102" spans="1:6" ht="12.6" customHeight="1">
      <c r="A102" s="2"/>
      <c r="B102" s="3"/>
      <c r="C102" s="5"/>
      <c r="D102" s="33"/>
      <c r="E102" s="31"/>
      <c r="F102" s="40"/>
    </row>
    <row r="103" spans="1:6" ht="15" customHeight="1">
      <c r="A103" s="11">
        <v>4</v>
      </c>
      <c r="B103" s="12" t="s">
        <v>78</v>
      </c>
      <c r="C103" s="5"/>
      <c r="D103" s="4"/>
      <c r="E103" s="30"/>
      <c r="F103" s="4"/>
    </row>
    <row r="104" spans="1:6" ht="54.95" customHeight="1">
      <c r="A104" s="15"/>
      <c r="B104" s="14" t="s">
        <v>81</v>
      </c>
      <c r="C104" s="5"/>
      <c r="D104" s="4"/>
      <c r="E104" s="30"/>
      <c r="F104" s="4"/>
    </row>
    <row r="105" spans="1:6" ht="27.95" customHeight="1">
      <c r="A105" s="15"/>
      <c r="B105" s="14" t="s">
        <v>80</v>
      </c>
      <c r="C105" s="5"/>
      <c r="D105" s="4"/>
      <c r="E105" s="30"/>
      <c r="F105" s="4"/>
    </row>
    <row r="106" spans="1:6" ht="15" customHeight="1">
      <c r="A106" s="15"/>
      <c r="B106" s="14" t="s">
        <v>75</v>
      </c>
      <c r="C106" s="5"/>
      <c r="D106" s="4"/>
      <c r="E106" s="30"/>
      <c r="F106" s="4"/>
    </row>
    <row r="107" spans="1:6" ht="15" customHeight="1">
      <c r="A107" s="15"/>
      <c r="B107" s="14" t="s">
        <v>76</v>
      </c>
      <c r="C107" s="5"/>
      <c r="D107" s="4"/>
      <c r="E107" s="30"/>
      <c r="F107" s="4"/>
    </row>
    <row r="108" spans="1:6" ht="27.95" customHeight="1">
      <c r="A108" s="15"/>
      <c r="B108" s="14" t="s">
        <v>79</v>
      </c>
      <c r="C108" s="5"/>
      <c r="D108" s="4"/>
      <c r="E108" s="30"/>
      <c r="F108" s="4"/>
    </row>
    <row r="109" spans="1:6" ht="15" customHeight="1">
      <c r="A109" s="15"/>
      <c r="B109" s="14" t="s">
        <v>77</v>
      </c>
      <c r="C109" s="5"/>
      <c r="D109" s="4"/>
      <c r="E109" s="30"/>
      <c r="F109" s="4"/>
    </row>
    <row r="110" spans="1:6" ht="12.6" customHeight="1">
      <c r="A110" s="2"/>
      <c r="B110" s="3"/>
      <c r="C110" s="5"/>
      <c r="D110" s="33"/>
      <c r="E110" s="31"/>
      <c r="F110" s="40"/>
    </row>
    <row r="111" spans="1:6" ht="18" customHeight="1">
      <c r="A111" s="2">
        <v>4.0999999999999996</v>
      </c>
      <c r="B111" s="54" t="s">
        <v>109</v>
      </c>
      <c r="C111" s="5"/>
      <c r="D111" s="4"/>
      <c r="E111" s="30"/>
      <c r="F111" s="4"/>
    </row>
    <row r="112" spans="1:6" ht="15" customHeight="1">
      <c r="A112" s="4"/>
      <c r="B112" s="14" t="s">
        <v>202</v>
      </c>
      <c r="C112" s="5"/>
      <c r="D112" s="4"/>
      <c r="E112" s="30"/>
      <c r="F112" s="4"/>
    </row>
    <row r="113" spans="1:6" ht="15" customHeight="1">
      <c r="A113" s="4"/>
      <c r="B113" s="14" t="s">
        <v>85</v>
      </c>
      <c r="C113" s="5"/>
      <c r="D113" s="4"/>
      <c r="E113" s="30"/>
      <c r="F113" s="4"/>
    </row>
    <row r="114" spans="1:6" ht="15" customHeight="1">
      <c r="A114" s="4"/>
      <c r="B114" s="14" t="s">
        <v>86</v>
      </c>
      <c r="C114" s="5"/>
      <c r="D114" s="4"/>
      <c r="E114" s="30"/>
      <c r="F114" s="4"/>
    </row>
    <row r="115" spans="1:6" ht="15" customHeight="1">
      <c r="A115" s="4"/>
      <c r="B115" s="14" t="s">
        <v>87</v>
      </c>
      <c r="C115" s="5"/>
      <c r="D115" s="4"/>
      <c r="E115" s="30"/>
      <c r="F115" s="4"/>
    </row>
    <row r="116" spans="1:6" ht="15" customHeight="1">
      <c r="A116" s="17" t="s">
        <v>247</v>
      </c>
      <c r="B116" s="13" t="s">
        <v>200</v>
      </c>
      <c r="C116" s="5" t="s">
        <v>112</v>
      </c>
      <c r="D116" s="33"/>
      <c r="E116" s="27"/>
      <c r="F116" s="37">
        <f>D116*$E116</f>
        <v>0</v>
      </c>
    </row>
    <row r="117" spans="1:6" ht="15" customHeight="1">
      <c r="A117" s="17" t="s">
        <v>248</v>
      </c>
      <c r="B117" s="13" t="s">
        <v>201</v>
      </c>
      <c r="C117" s="5" t="s">
        <v>112</v>
      </c>
      <c r="D117" s="47"/>
      <c r="E117" s="27"/>
      <c r="F117" s="37">
        <f>D117*$E117</f>
        <v>0</v>
      </c>
    </row>
    <row r="118" spans="1:6" ht="15" customHeight="1">
      <c r="A118" s="17" t="s">
        <v>249</v>
      </c>
      <c r="B118" s="13" t="s">
        <v>199</v>
      </c>
      <c r="C118" s="5" t="s">
        <v>112</v>
      </c>
      <c r="D118" s="33"/>
      <c r="E118" s="27"/>
      <c r="F118" s="37">
        <f>D118*$E118</f>
        <v>0</v>
      </c>
    </row>
    <row r="119" spans="1:6" ht="12.6" customHeight="1">
      <c r="A119" s="2"/>
      <c r="B119" s="3"/>
      <c r="C119" s="5"/>
      <c r="D119" s="33"/>
      <c r="E119" s="31"/>
      <c r="F119" s="40"/>
    </row>
    <row r="120" spans="1:6" ht="18" customHeight="1">
      <c r="A120" s="2">
        <v>5.2</v>
      </c>
      <c r="B120" s="54" t="s">
        <v>110</v>
      </c>
      <c r="C120" s="5"/>
      <c r="D120" s="4"/>
      <c r="E120" s="30"/>
      <c r="F120" s="4"/>
    </row>
    <row r="121" spans="1:6" ht="54.95" customHeight="1">
      <c r="A121" s="16"/>
      <c r="B121" s="14" t="s">
        <v>95</v>
      </c>
      <c r="C121" s="5"/>
      <c r="D121" s="4"/>
      <c r="E121" s="30"/>
      <c r="F121" s="4"/>
    </row>
    <row r="122" spans="1:6" ht="27.95" customHeight="1">
      <c r="A122" s="16"/>
      <c r="B122" s="14" t="s">
        <v>94</v>
      </c>
      <c r="C122" s="5"/>
      <c r="D122" s="4"/>
      <c r="E122" s="30"/>
      <c r="F122" s="4"/>
    </row>
    <row r="123" spans="1:6" ht="15" customHeight="1">
      <c r="A123" s="16"/>
      <c r="B123" s="14" t="s">
        <v>88</v>
      </c>
      <c r="C123" s="5"/>
      <c r="D123" s="4"/>
      <c r="E123" s="30"/>
      <c r="F123" s="4"/>
    </row>
    <row r="124" spans="1:6" ht="15" customHeight="1">
      <c r="A124" s="16"/>
      <c r="B124" s="14" t="s">
        <v>89</v>
      </c>
      <c r="C124" s="5"/>
      <c r="D124" s="4"/>
      <c r="E124" s="30"/>
      <c r="F124" s="4"/>
    </row>
    <row r="125" spans="1:6" ht="15" customHeight="1">
      <c r="A125" s="16"/>
      <c r="B125" s="14" t="s">
        <v>90</v>
      </c>
      <c r="C125" s="5"/>
      <c r="D125" s="4"/>
      <c r="E125" s="30"/>
      <c r="F125" s="4"/>
    </row>
    <row r="126" spans="1:6" ht="27.95" customHeight="1">
      <c r="A126" s="16"/>
      <c r="B126" s="14" t="s">
        <v>93</v>
      </c>
      <c r="C126" s="5"/>
      <c r="D126" s="4"/>
      <c r="E126" s="30"/>
      <c r="F126" s="4"/>
    </row>
    <row r="127" spans="1:6" ht="15" customHeight="1">
      <c r="A127" s="16"/>
      <c r="B127" s="14" t="s">
        <v>96</v>
      </c>
      <c r="C127" s="5"/>
      <c r="D127" s="4"/>
      <c r="E127" s="30"/>
      <c r="F127" s="4"/>
    </row>
    <row r="128" spans="1:6" ht="15" customHeight="1">
      <c r="A128" s="16"/>
      <c r="B128" s="14" t="s">
        <v>91</v>
      </c>
      <c r="C128" s="5"/>
      <c r="D128" s="4"/>
      <c r="E128" s="30"/>
      <c r="F128" s="4"/>
    </row>
    <row r="129" spans="1:6" ht="15" customHeight="1">
      <c r="A129" s="16"/>
      <c r="B129" s="14" t="s">
        <v>92</v>
      </c>
      <c r="C129" s="5"/>
      <c r="D129" s="4"/>
      <c r="E129" s="30"/>
      <c r="F129" s="4"/>
    </row>
    <row r="130" spans="1:6" ht="12.6" customHeight="1">
      <c r="A130" s="2"/>
      <c r="B130" s="3"/>
      <c r="C130" s="5"/>
      <c r="D130" s="33"/>
      <c r="E130" s="31"/>
      <c r="F130" s="40"/>
    </row>
    <row r="131" spans="1:6" ht="18" customHeight="1">
      <c r="A131" s="17" t="s">
        <v>250</v>
      </c>
      <c r="B131" s="13" t="s">
        <v>97</v>
      </c>
      <c r="C131" s="5"/>
      <c r="D131" s="4"/>
      <c r="E131" s="30"/>
      <c r="F131" s="4"/>
    </row>
    <row r="132" spans="1:6" ht="15" customHeight="1">
      <c r="A132" s="16"/>
      <c r="B132" s="14" t="s">
        <v>98</v>
      </c>
      <c r="C132" s="5"/>
      <c r="D132" s="4"/>
      <c r="E132" s="30"/>
      <c r="F132" s="4"/>
    </row>
    <row r="133" spans="1:6" ht="15" customHeight="1">
      <c r="A133" s="16"/>
      <c r="B133" s="14" t="s">
        <v>99</v>
      </c>
      <c r="C133" s="5"/>
      <c r="D133" s="4"/>
      <c r="E133" s="30"/>
      <c r="F133" s="4"/>
    </row>
    <row r="134" spans="1:6" ht="15" customHeight="1">
      <c r="A134" s="16"/>
      <c r="B134" s="14" t="s">
        <v>100</v>
      </c>
      <c r="C134" s="5"/>
      <c r="D134" s="4"/>
      <c r="E134" s="30"/>
      <c r="F134" s="4"/>
    </row>
    <row r="135" spans="1:6" ht="15" customHeight="1">
      <c r="A135" s="16"/>
      <c r="B135" s="14" t="s">
        <v>101</v>
      </c>
      <c r="C135" s="5"/>
      <c r="D135" s="4"/>
      <c r="E135" s="30"/>
      <c r="F135" s="4"/>
    </row>
    <row r="136" spans="1:6" ht="15" customHeight="1">
      <c r="A136" s="15" t="s">
        <v>10</v>
      </c>
      <c r="B136" s="14" t="s">
        <v>255</v>
      </c>
      <c r="C136" s="5" t="s">
        <v>112</v>
      </c>
      <c r="D136" s="33"/>
      <c r="E136" s="27"/>
      <c r="F136" s="37">
        <f>D136*$E136</f>
        <v>0</v>
      </c>
    </row>
    <row r="137" spans="1:6" ht="12.6" customHeight="1">
      <c r="A137" s="2"/>
      <c r="B137" s="3"/>
      <c r="C137" s="5"/>
      <c r="D137" s="33"/>
      <c r="E137" s="31"/>
      <c r="F137" s="40"/>
    </row>
    <row r="138" spans="1:6" ht="15" customHeight="1">
      <c r="A138" s="2">
        <v>5.4</v>
      </c>
      <c r="B138" s="54" t="s">
        <v>111</v>
      </c>
      <c r="C138" s="5"/>
      <c r="D138" s="33"/>
      <c r="E138" s="27"/>
      <c r="F138" s="37"/>
    </row>
    <row r="139" spans="1:6" ht="42" customHeight="1">
      <c r="A139" s="4"/>
      <c r="B139" s="3" t="s">
        <v>74</v>
      </c>
      <c r="C139" s="5"/>
      <c r="D139" s="33"/>
      <c r="E139" s="27"/>
      <c r="F139" s="37"/>
    </row>
    <row r="140" spans="1:6" ht="27.95" customHeight="1">
      <c r="A140" s="4"/>
      <c r="B140" s="3" t="s">
        <v>73</v>
      </c>
      <c r="C140" s="5"/>
      <c r="D140" s="33"/>
      <c r="E140" s="27"/>
      <c r="F140" s="37"/>
    </row>
    <row r="141" spans="1:6" ht="15" customHeight="1">
      <c r="A141" s="4"/>
      <c r="B141" s="3" t="s">
        <v>83</v>
      </c>
      <c r="C141" s="5"/>
      <c r="D141" s="33"/>
      <c r="E141" s="27"/>
      <c r="F141" s="37"/>
    </row>
    <row r="142" spans="1:6" ht="15" customHeight="1">
      <c r="A142" s="4"/>
      <c r="B142" s="3" t="s">
        <v>84</v>
      </c>
      <c r="C142" s="5"/>
      <c r="D142" s="33"/>
      <c r="E142" s="27"/>
      <c r="F142" s="37"/>
    </row>
    <row r="143" spans="1:6" ht="18" customHeight="1">
      <c r="A143" s="17" t="s">
        <v>251</v>
      </c>
      <c r="B143" s="13" t="s">
        <v>6</v>
      </c>
      <c r="C143" s="5" t="s">
        <v>22</v>
      </c>
      <c r="D143" s="33"/>
      <c r="E143" s="27"/>
      <c r="F143" s="37">
        <f>D143*$E143</f>
        <v>0</v>
      </c>
    </row>
    <row r="144" spans="1:6" ht="18" customHeight="1">
      <c r="A144" s="17" t="s">
        <v>252</v>
      </c>
      <c r="B144" s="13" t="s">
        <v>113</v>
      </c>
      <c r="C144" s="5" t="s">
        <v>22</v>
      </c>
      <c r="D144" s="33">
        <v>2</v>
      </c>
      <c r="E144" s="27"/>
      <c r="F144" s="37">
        <f>D144*$E144</f>
        <v>0</v>
      </c>
    </row>
    <row r="145" spans="1:6" ht="15" customHeight="1">
      <c r="A145" s="2"/>
      <c r="B145" s="3"/>
      <c r="C145" s="5"/>
      <c r="D145" s="33"/>
      <c r="E145" s="31"/>
      <c r="F145" s="40"/>
    </row>
    <row r="146" spans="1:6" ht="18" customHeight="1">
      <c r="A146" s="11">
        <v>6</v>
      </c>
      <c r="B146" s="12" t="s">
        <v>211</v>
      </c>
      <c r="C146" s="5"/>
      <c r="D146" s="33"/>
      <c r="E146" s="27"/>
      <c r="F146" s="37"/>
    </row>
    <row r="147" spans="1:6" ht="42" customHeight="1">
      <c r="A147" s="4"/>
      <c r="B147" s="3" t="s">
        <v>237</v>
      </c>
      <c r="C147" s="5" t="s">
        <v>39</v>
      </c>
      <c r="D147" s="33">
        <f>1*25</f>
        <v>25</v>
      </c>
      <c r="E147" s="27"/>
      <c r="F147" s="37">
        <f>D147*$E147</f>
        <v>0</v>
      </c>
    </row>
    <row r="148" spans="1:6" ht="15" customHeight="1">
      <c r="A148" s="2"/>
      <c r="B148" s="3"/>
      <c r="C148" s="5"/>
      <c r="D148" s="33"/>
      <c r="E148" s="31"/>
      <c r="F148" s="40"/>
    </row>
    <row r="149" spans="1:6" ht="18" customHeight="1">
      <c r="A149" s="11">
        <v>7</v>
      </c>
      <c r="B149" s="12" t="s">
        <v>198</v>
      </c>
      <c r="C149" s="5"/>
      <c r="D149" s="4"/>
      <c r="E149" s="30"/>
      <c r="F149" s="4"/>
    </row>
    <row r="150" spans="1:6" ht="18" customHeight="1">
      <c r="A150" s="2">
        <v>7.1</v>
      </c>
      <c r="B150" s="54" t="s">
        <v>221</v>
      </c>
      <c r="C150" s="5"/>
      <c r="D150" s="33"/>
      <c r="E150" s="27"/>
      <c r="F150" s="37"/>
    </row>
    <row r="151" spans="1:6" ht="27.95" customHeight="1">
      <c r="A151" s="4"/>
      <c r="B151" s="14" t="s">
        <v>72</v>
      </c>
      <c r="C151" s="5" t="s">
        <v>22</v>
      </c>
      <c r="D151" s="33">
        <f>1*2</f>
        <v>2</v>
      </c>
      <c r="E151" s="27"/>
      <c r="F151" s="37">
        <f>D151*$E151</f>
        <v>0</v>
      </c>
    </row>
    <row r="152" spans="1:6" ht="15" customHeight="1">
      <c r="A152" s="2"/>
      <c r="B152" s="3"/>
      <c r="C152" s="5"/>
      <c r="D152" s="33"/>
      <c r="E152" s="31"/>
      <c r="F152" s="40"/>
    </row>
    <row r="153" spans="1:6" ht="18" customHeight="1">
      <c r="A153" s="2">
        <v>7.2</v>
      </c>
      <c r="B153" s="54" t="s">
        <v>7</v>
      </c>
      <c r="C153" s="5"/>
      <c r="D153" s="33"/>
      <c r="E153" s="27"/>
      <c r="F153" s="37"/>
    </row>
    <row r="154" spans="1:6" ht="80.099999999999994" customHeight="1">
      <c r="A154" s="4"/>
      <c r="B154" s="3" t="s">
        <v>136</v>
      </c>
      <c r="C154" s="5"/>
      <c r="D154" s="4"/>
      <c r="E154" s="30"/>
      <c r="F154" s="4"/>
    </row>
    <row r="155" spans="1:6" ht="18" customHeight="1">
      <c r="A155" s="4" t="s">
        <v>10</v>
      </c>
      <c r="B155" s="14" t="s">
        <v>174</v>
      </c>
      <c r="C155" s="5" t="s">
        <v>44</v>
      </c>
      <c r="D155" s="33">
        <f>ROUND(27*1.2*2,0)</f>
        <v>65</v>
      </c>
      <c r="E155" s="27"/>
      <c r="F155" s="37">
        <f>D155*$E155</f>
        <v>0</v>
      </c>
    </row>
    <row r="156" spans="1:6" ht="12.6" customHeight="1">
      <c r="A156" s="2"/>
      <c r="B156" s="3"/>
      <c r="C156" s="5"/>
      <c r="D156" s="33"/>
      <c r="E156" s="31"/>
      <c r="F156" s="40"/>
    </row>
    <row r="157" spans="1:6" ht="18" customHeight="1">
      <c r="A157" s="2">
        <v>7.3</v>
      </c>
      <c r="B157" s="54" t="s">
        <v>46</v>
      </c>
      <c r="C157" s="5"/>
      <c r="D157" s="33"/>
      <c r="E157" s="27"/>
      <c r="F157" s="37"/>
    </row>
    <row r="158" spans="1:6" ht="54.95" customHeight="1">
      <c r="A158" s="4"/>
      <c r="B158" s="14" t="s">
        <v>137</v>
      </c>
      <c r="C158" s="5"/>
      <c r="D158" s="33"/>
      <c r="E158" s="27"/>
      <c r="F158" s="37"/>
    </row>
    <row r="159" spans="1:6" ht="15" customHeight="1">
      <c r="A159" s="4" t="s">
        <v>10</v>
      </c>
      <c r="B159" s="14" t="s">
        <v>238</v>
      </c>
      <c r="C159" s="5" t="s">
        <v>44</v>
      </c>
      <c r="D159" s="33">
        <f>ROUND(15*1.1,0)</f>
        <v>17</v>
      </c>
      <c r="E159" s="27"/>
      <c r="F159" s="37">
        <f>D159*$E159</f>
        <v>0</v>
      </c>
    </row>
    <row r="160" spans="1:6" ht="15" customHeight="1">
      <c r="A160" s="4" t="s">
        <v>11</v>
      </c>
      <c r="B160" s="14" t="s">
        <v>239</v>
      </c>
      <c r="C160" s="5" t="s">
        <v>44</v>
      </c>
      <c r="D160" s="33"/>
      <c r="E160" s="27"/>
      <c r="F160" s="37">
        <f>D160*$E160</f>
        <v>0</v>
      </c>
    </row>
    <row r="161" spans="1:6" ht="15" customHeight="1">
      <c r="A161" s="4" t="s">
        <v>12</v>
      </c>
      <c r="B161" s="14" t="s">
        <v>240</v>
      </c>
      <c r="C161" s="5" t="s">
        <v>44</v>
      </c>
      <c r="D161" s="33"/>
      <c r="E161" s="27"/>
      <c r="F161" s="37">
        <f>D161*$E161</f>
        <v>0</v>
      </c>
    </row>
    <row r="162" spans="1:6" ht="12.6" customHeight="1">
      <c r="A162" s="2"/>
      <c r="B162" s="3"/>
      <c r="C162" s="5"/>
      <c r="D162" s="33"/>
      <c r="E162" s="31"/>
      <c r="F162" s="40"/>
    </row>
    <row r="163" spans="1:6" ht="18" customHeight="1">
      <c r="A163" s="2">
        <v>7.4</v>
      </c>
      <c r="B163" s="54" t="s">
        <v>5</v>
      </c>
      <c r="C163" s="5"/>
      <c r="D163" s="33"/>
      <c r="E163" s="27"/>
      <c r="F163" s="37"/>
    </row>
    <row r="164" spans="1:6" ht="54.95" customHeight="1">
      <c r="A164" s="16"/>
      <c r="B164" s="14" t="s">
        <v>171</v>
      </c>
      <c r="C164" s="5"/>
      <c r="D164" s="4"/>
      <c r="E164" s="30"/>
      <c r="F164" s="4"/>
    </row>
    <row r="165" spans="1:6" ht="15" customHeight="1">
      <c r="A165" s="16" t="s">
        <v>10</v>
      </c>
      <c r="B165" s="14" t="s">
        <v>172</v>
      </c>
      <c r="C165" s="5" t="s">
        <v>44</v>
      </c>
      <c r="D165" s="4">
        <v>22</v>
      </c>
      <c r="E165" s="27"/>
      <c r="F165" s="37">
        <f>D165*$E165</f>
        <v>0</v>
      </c>
    </row>
    <row r="166" spans="1:6" ht="15" customHeight="1">
      <c r="A166" s="16" t="s">
        <v>11</v>
      </c>
      <c r="B166" s="14" t="s">
        <v>173</v>
      </c>
      <c r="C166" s="5" t="s">
        <v>44</v>
      </c>
      <c r="D166" s="4"/>
      <c r="E166" s="27"/>
      <c r="F166" s="37">
        <f>D166*$E166</f>
        <v>0</v>
      </c>
    </row>
    <row r="167" spans="1:6" ht="12.6" customHeight="1">
      <c r="A167" s="2"/>
      <c r="B167" s="3"/>
      <c r="C167" s="5"/>
      <c r="D167" s="33"/>
      <c r="E167" s="31"/>
      <c r="F167" s="40"/>
    </row>
    <row r="168" spans="1:6" ht="18" customHeight="1">
      <c r="A168" s="2">
        <v>7.5</v>
      </c>
      <c r="B168" s="54" t="s">
        <v>222</v>
      </c>
      <c r="C168" s="5"/>
      <c r="D168" s="4"/>
      <c r="E168" s="30"/>
      <c r="F168" s="4"/>
    </row>
    <row r="169" spans="1:6" ht="27.95" customHeight="1">
      <c r="A169" s="4"/>
      <c r="B169" s="14" t="s">
        <v>45</v>
      </c>
      <c r="C169" s="5" t="s">
        <v>39</v>
      </c>
      <c r="D169" s="33">
        <f>8*2.5</f>
        <v>20</v>
      </c>
      <c r="E169" s="27"/>
      <c r="F169" s="37">
        <f>D169*$E169</f>
        <v>0</v>
      </c>
    </row>
    <row r="170" spans="1:6" ht="12.6" customHeight="1">
      <c r="A170" s="2"/>
      <c r="B170" s="3"/>
      <c r="C170" s="5"/>
      <c r="D170" s="33"/>
      <c r="E170" s="31"/>
      <c r="F170" s="40"/>
    </row>
    <row r="171" spans="1:6" ht="24.95" customHeight="1" thickBot="1">
      <c r="A171" s="22"/>
      <c r="B171" s="23" t="s">
        <v>274</v>
      </c>
      <c r="C171" s="24"/>
      <c r="D171" s="34"/>
      <c r="E171" s="28"/>
      <c r="F171" s="38">
        <f>SUM(F97:F170)</f>
        <v>0</v>
      </c>
    </row>
    <row r="172" spans="1:6" ht="12.6" customHeight="1">
      <c r="A172" s="2"/>
      <c r="B172" s="3"/>
      <c r="C172" s="5"/>
      <c r="D172" s="33"/>
      <c r="E172" s="31"/>
      <c r="F172" s="40"/>
    </row>
    <row r="173" spans="1:6" ht="15" customHeight="1">
      <c r="A173" s="9" t="s">
        <v>262</v>
      </c>
      <c r="B173" s="10" t="s">
        <v>106</v>
      </c>
      <c r="C173" s="5"/>
      <c r="D173" s="33"/>
      <c r="E173" s="27"/>
      <c r="F173" s="37"/>
    </row>
    <row r="174" spans="1:6" ht="27.95" customHeight="1">
      <c r="A174" s="48"/>
      <c r="B174" s="14" t="s">
        <v>122</v>
      </c>
      <c r="C174" s="5"/>
      <c r="D174" s="33"/>
      <c r="E174" s="27"/>
      <c r="F174" s="37"/>
    </row>
    <row r="175" spans="1:6" ht="15" customHeight="1">
      <c r="A175" s="48"/>
      <c r="B175" s="14" t="s">
        <v>118</v>
      </c>
      <c r="C175" s="5"/>
      <c r="D175" s="33"/>
      <c r="E175" s="27"/>
      <c r="F175" s="37"/>
    </row>
    <row r="176" spans="1:6" ht="15" customHeight="1">
      <c r="A176" s="48"/>
      <c r="B176" s="14" t="s">
        <v>119</v>
      </c>
      <c r="C176" s="5"/>
      <c r="D176" s="33"/>
      <c r="E176" s="27"/>
      <c r="F176" s="37"/>
    </row>
    <row r="177" spans="1:6" ht="15" customHeight="1">
      <c r="A177" s="48"/>
      <c r="B177" s="14" t="s">
        <v>120</v>
      </c>
      <c r="C177" s="5"/>
      <c r="D177" s="33"/>
      <c r="E177" s="27"/>
      <c r="F177" s="37"/>
    </row>
    <row r="178" spans="1:6" ht="15" customHeight="1">
      <c r="A178" s="48"/>
      <c r="B178" s="14" t="s">
        <v>121</v>
      </c>
      <c r="C178" s="5"/>
      <c r="D178" s="33"/>
      <c r="E178" s="27"/>
      <c r="F178" s="37"/>
    </row>
    <row r="179" spans="1:6" ht="12.6" customHeight="1">
      <c r="A179" s="2"/>
      <c r="B179" s="3"/>
      <c r="C179" s="5"/>
      <c r="D179" s="33"/>
      <c r="E179" s="31"/>
      <c r="F179" s="40"/>
    </row>
    <row r="180" spans="1:6" ht="18" customHeight="1">
      <c r="A180" s="11">
        <v>8</v>
      </c>
      <c r="B180" s="49" t="s">
        <v>217</v>
      </c>
      <c r="C180" s="5"/>
      <c r="D180" s="4"/>
      <c r="E180" s="30"/>
      <c r="F180" s="4"/>
    </row>
    <row r="181" spans="1:6" ht="15" customHeight="1">
      <c r="A181" s="2">
        <v>8.1</v>
      </c>
      <c r="B181" s="54" t="s">
        <v>212</v>
      </c>
      <c r="C181" s="5"/>
      <c r="D181" s="33"/>
      <c r="E181" s="27"/>
      <c r="F181" s="37"/>
    </row>
    <row r="182" spans="1:6" ht="15" customHeight="1">
      <c r="A182" s="48"/>
      <c r="B182" s="14" t="s">
        <v>181</v>
      </c>
      <c r="C182" s="5"/>
      <c r="D182" s="33"/>
      <c r="E182" s="27"/>
      <c r="F182" s="37"/>
    </row>
    <row r="183" spans="1:6" ht="27.95" customHeight="1">
      <c r="A183" s="48"/>
      <c r="B183" s="14" t="s">
        <v>209</v>
      </c>
      <c r="C183" s="5"/>
      <c r="D183" s="33"/>
      <c r="E183" s="27"/>
      <c r="F183" s="37"/>
    </row>
    <row r="184" spans="1:6" ht="15" customHeight="1">
      <c r="A184" s="48"/>
      <c r="B184" s="14" t="s">
        <v>182</v>
      </c>
      <c r="C184" s="5"/>
      <c r="D184" s="33"/>
      <c r="E184" s="27"/>
      <c r="F184" s="37"/>
    </row>
    <row r="185" spans="1:6" ht="15" customHeight="1">
      <c r="A185" s="48"/>
      <c r="B185" s="14" t="s">
        <v>183</v>
      </c>
      <c r="C185" s="5"/>
      <c r="D185" s="33"/>
      <c r="E185" s="27"/>
      <c r="F185" s="37"/>
    </row>
    <row r="186" spans="1:6" ht="27.95" customHeight="1">
      <c r="A186" s="48"/>
      <c r="B186" s="14" t="s">
        <v>193</v>
      </c>
      <c r="C186" s="5"/>
      <c r="D186" s="33"/>
      <c r="E186" s="27"/>
      <c r="F186" s="37"/>
    </row>
    <row r="187" spans="1:6" ht="15" customHeight="1">
      <c r="A187" s="16" t="s">
        <v>10</v>
      </c>
      <c r="B187" s="3" t="s">
        <v>131</v>
      </c>
      <c r="C187" s="5" t="s">
        <v>112</v>
      </c>
      <c r="D187" s="33"/>
      <c r="E187" s="27"/>
      <c r="F187" s="37">
        <f>D187*$E187</f>
        <v>0</v>
      </c>
    </row>
    <row r="188" spans="1:6" ht="15" customHeight="1">
      <c r="A188" s="16" t="s">
        <v>11</v>
      </c>
      <c r="B188" s="3" t="s">
        <v>132</v>
      </c>
      <c r="C188" s="5" t="s">
        <v>112</v>
      </c>
      <c r="D188" s="33"/>
      <c r="E188" s="27"/>
      <c r="F188" s="37">
        <f>D188*$E188</f>
        <v>0</v>
      </c>
    </row>
    <row r="189" spans="1:6" ht="12.6" customHeight="1">
      <c r="A189" s="2"/>
      <c r="B189" s="3"/>
      <c r="C189" s="5"/>
      <c r="D189" s="33"/>
      <c r="E189" s="31"/>
      <c r="F189" s="40"/>
    </row>
    <row r="190" spans="1:6" ht="18" customHeight="1">
      <c r="A190" s="2">
        <v>8.1999999999999993</v>
      </c>
      <c r="B190" s="54" t="s">
        <v>213</v>
      </c>
      <c r="C190" s="5"/>
      <c r="D190" s="4"/>
      <c r="E190" s="30"/>
      <c r="F190" s="4"/>
    </row>
    <row r="191" spans="1:6" ht="12.95" customHeight="1">
      <c r="A191" s="16"/>
      <c r="B191" s="14" t="s">
        <v>184</v>
      </c>
      <c r="C191" s="5"/>
      <c r="D191" s="4"/>
      <c r="E191" s="30"/>
      <c r="F191" s="4"/>
    </row>
    <row r="192" spans="1:6" ht="12.95" customHeight="1">
      <c r="A192" s="16"/>
      <c r="B192" s="14" t="s">
        <v>187</v>
      </c>
      <c r="C192" s="5"/>
      <c r="D192" s="4"/>
      <c r="E192" s="30"/>
      <c r="F192" s="4"/>
    </row>
    <row r="193" spans="1:6" ht="12.95" customHeight="1">
      <c r="A193" s="16"/>
      <c r="B193" s="14" t="s">
        <v>188</v>
      </c>
      <c r="C193" s="5"/>
      <c r="D193" s="4"/>
      <c r="E193" s="30"/>
      <c r="F193" s="4"/>
    </row>
    <row r="194" spans="1:6" ht="12.95" customHeight="1">
      <c r="A194" s="16"/>
      <c r="B194" s="14" t="s">
        <v>189</v>
      </c>
      <c r="C194" s="5"/>
      <c r="D194" s="4"/>
      <c r="E194" s="30"/>
      <c r="F194" s="4"/>
    </row>
    <row r="195" spans="1:6" ht="12.95" customHeight="1">
      <c r="A195" s="16"/>
      <c r="B195" s="14" t="s">
        <v>186</v>
      </c>
      <c r="C195" s="5"/>
      <c r="D195" s="4"/>
      <c r="E195" s="30"/>
      <c r="F195" s="4"/>
    </row>
    <row r="196" spans="1:6" ht="27.95" customHeight="1">
      <c r="A196" s="16"/>
      <c r="B196" s="14" t="s">
        <v>185</v>
      </c>
      <c r="C196" s="5"/>
      <c r="D196" s="4"/>
      <c r="E196" s="30"/>
      <c r="F196" s="4"/>
    </row>
    <row r="197" spans="1:6" ht="12.95" customHeight="1">
      <c r="A197" s="16"/>
      <c r="B197" s="50" t="s">
        <v>190</v>
      </c>
      <c r="C197" s="5"/>
      <c r="D197" s="4"/>
      <c r="E197" s="30"/>
      <c r="F197" s="4"/>
    </row>
    <row r="198" spans="1:6" ht="42" customHeight="1">
      <c r="A198" s="16"/>
      <c r="B198" s="14" t="s">
        <v>191</v>
      </c>
      <c r="C198" s="5"/>
      <c r="D198" s="4"/>
      <c r="E198" s="30"/>
      <c r="F198" s="4"/>
    </row>
    <row r="199" spans="1:6" ht="12.95" customHeight="1">
      <c r="A199" s="16"/>
      <c r="B199" s="14" t="s">
        <v>123</v>
      </c>
      <c r="C199" s="5"/>
      <c r="D199" s="4"/>
      <c r="E199" s="30"/>
      <c r="F199" s="4"/>
    </row>
    <row r="200" spans="1:6" ht="27.95" customHeight="1">
      <c r="A200" s="16"/>
      <c r="B200" s="14" t="s">
        <v>192</v>
      </c>
      <c r="C200" s="5"/>
      <c r="D200" s="4"/>
      <c r="E200" s="30"/>
      <c r="F200" s="4"/>
    </row>
    <row r="201" spans="1:6" ht="12.95" customHeight="1">
      <c r="A201" s="16"/>
      <c r="B201" s="14" t="s">
        <v>124</v>
      </c>
      <c r="C201" s="5"/>
      <c r="D201" s="4"/>
      <c r="E201" s="30"/>
      <c r="F201" s="4"/>
    </row>
    <row r="202" spans="1:6" ht="12.95" customHeight="1">
      <c r="A202" s="16"/>
      <c r="B202" s="14" t="s">
        <v>194</v>
      </c>
      <c r="C202" s="5"/>
      <c r="D202" s="4"/>
      <c r="E202" s="30"/>
      <c r="F202" s="4"/>
    </row>
    <row r="203" spans="1:6" ht="12.95" customHeight="1">
      <c r="A203" s="16" t="s">
        <v>10</v>
      </c>
      <c r="B203" s="3" t="s">
        <v>131</v>
      </c>
      <c r="C203" s="5" t="s">
        <v>112</v>
      </c>
      <c r="D203" s="33"/>
      <c r="E203" s="27"/>
      <c r="F203" s="37">
        <f>D203*$E203</f>
        <v>0</v>
      </c>
    </row>
    <row r="204" spans="1:6" ht="12.95" customHeight="1">
      <c r="A204" s="16" t="s">
        <v>11</v>
      </c>
      <c r="B204" s="3" t="s">
        <v>132</v>
      </c>
      <c r="C204" s="5" t="s">
        <v>112</v>
      </c>
      <c r="D204" s="33"/>
      <c r="E204" s="27"/>
      <c r="F204" s="37">
        <f>D204*$E204</f>
        <v>0</v>
      </c>
    </row>
    <row r="205" spans="1:6" ht="12.6" customHeight="1">
      <c r="A205" s="2"/>
      <c r="B205" s="3"/>
      <c r="C205" s="5"/>
      <c r="D205" s="33"/>
      <c r="E205" s="31"/>
      <c r="F205" s="40"/>
    </row>
    <row r="206" spans="1:6" ht="18" customHeight="1">
      <c r="A206" s="2">
        <v>8.3000000000000007</v>
      </c>
      <c r="B206" s="54" t="s">
        <v>214</v>
      </c>
      <c r="C206" s="5"/>
      <c r="D206" s="4"/>
      <c r="E206" s="30"/>
      <c r="F206" s="4"/>
    </row>
    <row r="207" spans="1:6" ht="42" customHeight="1">
      <c r="A207" s="48"/>
      <c r="B207" s="3" t="s">
        <v>125</v>
      </c>
      <c r="C207" s="5"/>
      <c r="D207" s="33"/>
      <c r="E207" s="27"/>
      <c r="F207" s="37"/>
    </row>
    <row r="208" spans="1:6" ht="12.95" customHeight="1">
      <c r="A208" s="48"/>
      <c r="B208" s="14" t="s">
        <v>123</v>
      </c>
      <c r="C208" s="5"/>
      <c r="D208" s="33"/>
      <c r="E208" s="27"/>
      <c r="F208" s="37"/>
    </row>
    <row r="209" spans="1:6" ht="27.95" customHeight="1">
      <c r="A209" s="48"/>
      <c r="B209" s="3" t="s">
        <v>126</v>
      </c>
      <c r="C209" s="5"/>
      <c r="D209" s="33"/>
      <c r="E209" s="27"/>
      <c r="F209" s="37"/>
    </row>
    <row r="210" spans="1:6" ht="12.95" customHeight="1">
      <c r="A210" s="48"/>
      <c r="B210" s="14" t="s">
        <v>124</v>
      </c>
      <c r="C210" s="5"/>
      <c r="D210" s="33"/>
      <c r="E210" s="27"/>
      <c r="F210" s="37"/>
    </row>
    <row r="211" spans="1:6" ht="12.95" customHeight="1">
      <c r="A211" s="16"/>
      <c r="B211" s="14" t="s">
        <v>195</v>
      </c>
      <c r="C211" s="5"/>
      <c r="D211" s="4"/>
      <c r="E211" s="30"/>
      <c r="F211" s="4"/>
    </row>
    <row r="212" spans="1:6" ht="12.95" customHeight="1">
      <c r="A212" s="16" t="s">
        <v>10</v>
      </c>
      <c r="B212" s="3" t="s">
        <v>132</v>
      </c>
      <c r="C212" s="5" t="s">
        <v>112</v>
      </c>
      <c r="D212" s="33"/>
      <c r="E212" s="27"/>
      <c r="F212" s="37">
        <f>D212*$E212</f>
        <v>0</v>
      </c>
    </row>
    <row r="213" spans="1:6" ht="12.95" customHeight="1">
      <c r="A213" s="16" t="s">
        <v>11</v>
      </c>
      <c r="B213" s="3" t="s">
        <v>133</v>
      </c>
      <c r="C213" s="5" t="s">
        <v>112</v>
      </c>
      <c r="D213" s="33"/>
      <c r="E213" s="27"/>
      <c r="F213" s="37">
        <f>D213*$E213</f>
        <v>0</v>
      </c>
    </row>
    <row r="214" spans="1:6" ht="12.6" customHeight="1">
      <c r="A214" s="2"/>
      <c r="B214" s="3"/>
      <c r="C214" s="5"/>
      <c r="D214" s="33"/>
      <c r="E214" s="31"/>
      <c r="F214" s="40"/>
    </row>
    <row r="215" spans="1:6" ht="18" customHeight="1">
      <c r="A215" s="2">
        <v>8.4</v>
      </c>
      <c r="B215" s="54" t="s">
        <v>215</v>
      </c>
      <c r="C215" s="5"/>
      <c r="D215" s="4"/>
      <c r="E215" s="30"/>
      <c r="F215" s="4"/>
    </row>
    <row r="216" spans="1:6" ht="12.95" customHeight="1">
      <c r="A216" s="16"/>
      <c r="B216" s="14" t="s">
        <v>253</v>
      </c>
      <c r="C216" s="5"/>
      <c r="D216" s="4"/>
      <c r="E216" s="30"/>
      <c r="F216" s="4"/>
    </row>
    <row r="217" spans="1:6" ht="12.95" customHeight="1">
      <c r="A217" s="16"/>
      <c r="B217" s="14" t="s">
        <v>127</v>
      </c>
      <c r="C217" s="5"/>
      <c r="D217" s="4"/>
      <c r="E217" s="30"/>
      <c r="F217" s="4"/>
    </row>
    <row r="218" spans="1:6" ht="12.95" customHeight="1">
      <c r="A218" s="16"/>
      <c r="B218" s="14" t="s">
        <v>128</v>
      </c>
      <c r="C218" s="5"/>
      <c r="D218" s="4"/>
      <c r="E218" s="30"/>
      <c r="F218" s="4"/>
    </row>
    <row r="219" spans="1:6" ht="27.95" customHeight="1">
      <c r="A219" s="16"/>
      <c r="B219" s="14" t="s">
        <v>130</v>
      </c>
      <c r="C219" s="5"/>
      <c r="D219" s="4"/>
      <c r="E219" s="30"/>
      <c r="F219" s="4"/>
    </row>
    <row r="220" spans="1:6" ht="12.95" customHeight="1">
      <c r="A220" s="16"/>
      <c r="B220" s="14" t="s">
        <v>129</v>
      </c>
      <c r="C220" s="5"/>
      <c r="D220" s="4"/>
      <c r="E220" s="30"/>
      <c r="F220" s="4"/>
    </row>
    <row r="221" spans="1:6" ht="12.95" customHeight="1">
      <c r="A221" s="16"/>
      <c r="B221" s="14" t="s">
        <v>196</v>
      </c>
      <c r="C221" s="5"/>
      <c r="D221" s="4"/>
      <c r="E221" s="30"/>
      <c r="F221" s="4"/>
    </row>
    <row r="222" spans="1:6" ht="12.95" customHeight="1">
      <c r="A222" s="16" t="s">
        <v>10</v>
      </c>
      <c r="B222" s="3" t="s">
        <v>132</v>
      </c>
      <c r="C222" s="5" t="s">
        <v>112</v>
      </c>
      <c r="D222" s="33">
        <f>ROUND((45847209.2183/1000000)*1.25,-1)</f>
        <v>60</v>
      </c>
      <c r="E222" s="27"/>
      <c r="F222" s="37">
        <f>D222*$E222</f>
        <v>0</v>
      </c>
    </row>
    <row r="223" spans="1:6" ht="12.95" customHeight="1">
      <c r="A223" s="16" t="s">
        <v>11</v>
      </c>
      <c r="B223" s="3" t="s">
        <v>133</v>
      </c>
      <c r="C223" s="5" t="s">
        <v>112</v>
      </c>
      <c r="D223" s="33"/>
      <c r="E223" s="27"/>
      <c r="F223" s="37">
        <f>D223*$E223</f>
        <v>0</v>
      </c>
    </row>
    <row r="224" spans="1:6" ht="15" customHeight="1">
      <c r="A224" s="2"/>
      <c r="B224" s="3"/>
      <c r="C224" s="5"/>
      <c r="D224" s="33"/>
      <c r="E224" s="31"/>
      <c r="F224" s="40"/>
    </row>
    <row r="225" spans="1:6" ht="24.95" customHeight="1" thickBot="1">
      <c r="A225" s="22"/>
      <c r="B225" s="23" t="s">
        <v>275</v>
      </c>
      <c r="C225" s="24"/>
      <c r="D225" s="34"/>
      <c r="E225" s="28"/>
      <c r="F225" s="38">
        <f>SUM(F53:F224)</f>
        <v>0</v>
      </c>
    </row>
    <row r="226" spans="1:6" ht="15" customHeight="1">
      <c r="A226" s="2"/>
      <c r="B226" s="3"/>
      <c r="C226" s="5"/>
      <c r="D226" s="33"/>
      <c r="E226" s="31"/>
      <c r="F226" s="40"/>
    </row>
    <row r="227" spans="1:6" ht="15" customHeight="1">
      <c r="A227" s="9" t="s">
        <v>263</v>
      </c>
      <c r="B227" s="10" t="s">
        <v>108</v>
      </c>
      <c r="C227" s="5"/>
      <c r="D227" s="33"/>
      <c r="E227" s="27"/>
      <c r="F227" s="37"/>
    </row>
    <row r="228" spans="1:6" ht="27.95" customHeight="1">
      <c r="A228" s="4"/>
      <c r="B228" s="14" t="s">
        <v>175</v>
      </c>
      <c r="C228" s="5"/>
      <c r="D228" s="33"/>
      <c r="E228" s="27"/>
      <c r="F228" s="37"/>
    </row>
    <row r="229" spans="1:6" ht="15" customHeight="1">
      <c r="A229" s="4"/>
      <c r="B229" s="14" t="s">
        <v>176</v>
      </c>
      <c r="C229" s="5"/>
      <c r="D229" s="33"/>
      <c r="E229" s="27"/>
      <c r="F229" s="37"/>
    </row>
    <row r="230" spans="1:6" ht="15" customHeight="1">
      <c r="A230" s="4"/>
      <c r="B230" s="14" t="s">
        <v>177</v>
      </c>
      <c r="C230" s="5"/>
      <c r="D230" s="33"/>
      <c r="E230" s="27"/>
      <c r="F230" s="37"/>
    </row>
    <row r="231" spans="1:6" ht="15" customHeight="1">
      <c r="A231" s="4"/>
      <c r="B231" s="14" t="s">
        <v>178</v>
      </c>
      <c r="C231" s="5"/>
      <c r="D231" s="33"/>
      <c r="E231" s="27"/>
      <c r="F231" s="37"/>
    </row>
    <row r="232" spans="1:6" ht="15" customHeight="1">
      <c r="A232" s="4"/>
      <c r="B232" s="14" t="s">
        <v>62</v>
      </c>
      <c r="C232" s="5"/>
      <c r="D232" s="33"/>
      <c r="E232" s="27"/>
      <c r="F232" s="37"/>
    </row>
    <row r="233" spans="1:6" ht="27.95" customHeight="1">
      <c r="A233" s="4"/>
      <c r="B233" s="14" t="s">
        <v>179</v>
      </c>
      <c r="C233" s="5"/>
      <c r="D233" s="33"/>
      <c r="E233" s="27"/>
      <c r="F233" s="37"/>
    </row>
    <row r="234" spans="1:6" ht="15" customHeight="1">
      <c r="A234" s="2"/>
      <c r="B234" s="3"/>
      <c r="C234" s="5"/>
      <c r="D234" s="33"/>
      <c r="E234" s="31"/>
      <c r="F234" s="40"/>
    </row>
    <row r="235" spans="1:6" ht="15" customHeight="1">
      <c r="A235" s="11">
        <v>9</v>
      </c>
      <c r="B235" s="12" t="s">
        <v>210</v>
      </c>
      <c r="C235" s="5" t="s">
        <v>22</v>
      </c>
      <c r="D235" s="33">
        <v>1</v>
      </c>
      <c r="E235" s="27"/>
      <c r="F235" s="37">
        <f>D235*$E235</f>
        <v>0</v>
      </c>
    </row>
    <row r="236" spans="1:6" ht="15" customHeight="1">
      <c r="A236" s="2"/>
      <c r="B236" s="3"/>
      <c r="C236" s="5"/>
      <c r="D236" s="33"/>
      <c r="E236" s="31"/>
      <c r="F236" s="40"/>
    </row>
    <row r="237" spans="1:6" ht="18" customHeight="1">
      <c r="A237" s="11">
        <v>10</v>
      </c>
      <c r="B237" s="12" t="s">
        <v>216</v>
      </c>
      <c r="C237" s="5"/>
      <c r="D237" s="4"/>
      <c r="E237" s="30"/>
      <c r="F237" s="4"/>
    </row>
    <row r="238" spans="1:6" ht="54.95" customHeight="1">
      <c r="A238" s="4"/>
      <c r="B238" s="14" t="s">
        <v>142</v>
      </c>
      <c r="C238" s="5"/>
      <c r="D238" s="4"/>
      <c r="E238" s="30"/>
      <c r="F238" s="4"/>
    </row>
    <row r="239" spans="1:6" ht="27.95" customHeight="1">
      <c r="A239" s="4"/>
      <c r="B239" s="14" t="s">
        <v>152</v>
      </c>
      <c r="C239" s="5"/>
      <c r="D239" s="4"/>
      <c r="E239" s="30"/>
      <c r="F239" s="4"/>
    </row>
    <row r="240" spans="1:6" ht="27.95" customHeight="1">
      <c r="A240" s="4"/>
      <c r="B240" s="14" t="s">
        <v>153</v>
      </c>
      <c r="C240" s="5"/>
      <c r="D240" s="4"/>
      <c r="E240" s="30"/>
      <c r="F240" s="4"/>
    </row>
    <row r="241" spans="1:6" ht="15" customHeight="1">
      <c r="A241" s="4"/>
      <c r="B241" s="14" t="s">
        <v>143</v>
      </c>
      <c r="C241" s="5"/>
      <c r="D241" s="4"/>
      <c r="E241" s="30"/>
      <c r="F241" s="4"/>
    </row>
    <row r="242" spans="1:6" ht="15" customHeight="1">
      <c r="A242" s="4"/>
      <c r="B242" s="14" t="s">
        <v>144</v>
      </c>
      <c r="C242" s="5"/>
      <c r="D242" s="4"/>
      <c r="E242" s="30"/>
      <c r="F242" s="4"/>
    </row>
    <row r="243" spans="1:6" ht="27.95" customHeight="1">
      <c r="A243" s="4"/>
      <c r="B243" s="14" t="s">
        <v>154</v>
      </c>
      <c r="C243" s="5"/>
      <c r="D243" s="4"/>
      <c r="E243" s="30"/>
      <c r="F243" s="4"/>
    </row>
    <row r="244" spans="1:6" ht="15" customHeight="1">
      <c r="A244" s="4"/>
      <c r="B244" s="14" t="s">
        <v>145</v>
      </c>
      <c r="C244" s="5"/>
      <c r="D244" s="4"/>
      <c r="E244" s="30"/>
      <c r="F244" s="4"/>
    </row>
    <row r="245" spans="1:6" ht="15" customHeight="1">
      <c r="A245" s="4"/>
      <c r="B245" s="14" t="s">
        <v>146</v>
      </c>
      <c r="C245" s="5"/>
      <c r="D245" s="4"/>
      <c r="E245" s="30"/>
      <c r="F245" s="4"/>
    </row>
    <row r="246" spans="1:6" ht="15" customHeight="1">
      <c r="A246" s="4"/>
      <c r="B246" s="14" t="s">
        <v>147</v>
      </c>
      <c r="C246" s="5"/>
      <c r="D246" s="4"/>
      <c r="E246" s="30"/>
      <c r="F246" s="4"/>
    </row>
    <row r="247" spans="1:6" ht="15" customHeight="1">
      <c r="A247" s="4"/>
      <c r="B247" s="14" t="s">
        <v>155</v>
      </c>
      <c r="C247" s="5"/>
      <c r="D247" s="4"/>
      <c r="E247" s="30"/>
      <c r="F247" s="4"/>
    </row>
    <row r="248" spans="1:6" ht="15" customHeight="1">
      <c r="A248" s="4"/>
      <c r="B248" s="14" t="s">
        <v>148</v>
      </c>
      <c r="C248" s="5"/>
      <c r="D248" s="4"/>
      <c r="E248" s="30"/>
      <c r="F248" s="4"/>
    </row>
    <row r="249" spans="1:6" ht="42" customHeight="1">
      <c r="A249" s="4"/>
      <c r="B249" s="14" t="s">
        <v>156</v>
      </c>
      <c r="C249" s="5"/>
      <c r="D249" s="4"/>
      <c r="E249" s="30"/>
      <c r="F249" s="4"/>
    </row>
    <row r="250" spans="1:6" ht="15" customHeight="1">
      <c r="A250" s="4"/>
      <c r="B250" s="14" t="s">
        <v>151</v>
      </c>
      <c r="C250" s="5"/>
      <c r="D250" s="4"/>
      <c r="E250" s="30"/>
      <c r="F250" s="4"/>
    </row>
    <row r="251" spans="1:6" ht="15" customHeight="1">
      <c r="A251" s="4"/>
      <c r="B251" s="14" t="s">
        <v>157</v>
      </c>
      <c r="C251" s="5"/>
      <c r="D251" s="4"/>
      <c r="E251" s="30"/>
      <c r="F251" s="4"/>
    </row>
    <row r="252" spans="1:6" ht="15" customHeight="1">
      <c r="A252" s="4"/>
      <c r="B252" s="14" t="s">
        <v>149</v>
      </c>
      <c r="C252" s="5"/>
      <c r="D252" s="4"/>
      <c r="E252" s="30"/>
      <c r="F252" s="4"/>
    </row>
    <row r="253" spans="1:6" ht="27.95" customHeight="1">
      <c r="A253" s="4"/>
      <c r="B253" s="14" t="s">
        <v>158</v>
      </c>
      <c r="C253" s="5"/>
      <c r="D253" s="4"/>
      <c r="E253" s="30"/>
      <c r="F253" s="4"/>
    </row>
    <row r="254" spans="1:6" ht="15" customHeight="1">
      <c r="A254" s="4"/>
      <c r="B254" s="14" t="s">
        <v>159</v>
      </c>
      <c r="C254" s="5"/>
      <c r="D254" s="4"/>
      <c r="E254" s="30"/>
      <c r="F254" s="4"/>
    </row>
    <row r="255" spans="1:6" ht="15" customHeight="1">
      <c r="A255" s="4"/>
      <c r="B255" s="14" t="s">
        <v>150</v>
      </c>
      <c r="C255" s="5"/>
      <c r="D255" s="4"/>
      <c r="E255" s="30"/>
      <c r="F255" s="4"/>
    </row>
    <row r="256" spans="1:6" ht="9.9499999999999993" customHeight="1">
      <c r="A256" s="2"/>
      <c r="B256" s="3"/>
      <c r="C256" s="5"/>
      <c r="D256" s="33"/>
      <c r="E256" s="27"/>
      <c r="F256" s="37"/>
    </row>
    <row r="257" spans="1:6" ht="15" customHeight="1">
      <c r="A257" s="51">
        <v>10.1</v>
      </c>
      <c r="B257" s="54" t="s">
        <v>2</v>
      </c>
      <c r="C257" s="5"/>
      <c r="D257" s="4"/>
      <c r="E257" s="30"/>
      <c r="F257" s="4"/>
    </row>
    <row r="258" spans="1:6" ht="27.95" customHeight="1">
      <c r="A258" s="4"/>
      <c r="B258" s="14" t="s">
        <v>180</v>
      </c>
      <c r="C258" s="5"/>
      <c r="D258" s="4"/>
      <c r="E258" s="30"/>
      <c r="F258" s="4"/>
    </row>
    <row r="259" spans="1:6" ht="12.75">
      <c r="A259" s="4"/>
      <c r="B259" s="3" t="s">
        <v>203</v>
      </c>
      <c r="C259" s="5"/>
      <c r="D259" s="4"/>
      <c r="E259" s="30"/>
      <c r="F259" s="4"/>
    </row>
    <row r="260" spans="1:6" ht="27.95" customHeight="1">
      <c r="A260" s="4"/>
      <c r="B260" s="3" t="s">
        <v>204</v>
      </c>
      <c r="C260" s="5"/>
      <c r="D260" s="4"/>
      <c r="E260" s="30"/>
      <c r="F260" s="4"/>
    </row>
    <row r="261" spans="1:6" ht="15" customHeight="1">
      <c r="A261" s="4"/>
      <c r="B261" s="3" t="s">
        <v>205</v>
      </c>
      <c r="C261" s="5"/>
      <c r="D261" s="4"/>
      <c r="E261" s="30"/>
      <c r="F261" s="4"/>
    </row>
    <row r="262" spans="1:6" ht="15" customHeight="1">
      <c r="A262" s="4"/>
      <c r="B262" s="3" t="s">
        <v>206</v>
      </c>
      <c r="C262" s="5"/>
      <c r="D262" s="4"/>
      <c r="E262" s="30"/>
      <c r="F262" s="4"/>
    </row>
    <row r="263" spans="1:6" ht="15" customHeight="1">
      <c r="A263" s="4"/>
      <c r="B263" s="3" t="s">
        <v>207</v>
      </c>
      <c r="C263" s="5"/>
      <c r="D263" s="4"/>
      <c r="E263" s="30"/>
      <c r="F263" s="4"/>
    </row>
    <row r="264" spans="1:6" ht="15" customHeight="1">
      <c r="A264" s="4"/>
      <c r="B264" s="3" t="s">
        <v>208</v>
      </c>
      <c r="C264" s="5"/>
      <c r="D264" s="4"/>
      <c r="E264" s="30"/>
      <c r="F264" s="4"/>
    </row>
    <row r="265" spans="1:6" ht="15" customHeight="1">
      <c r="A265" s="4" t="s">
        <v>10</v>
      </c>
      <c r="B265" s="14" t="s">
        <v>256</v>
      </c>
      <c r="C265" s="5" t="s">
        <v>22</v>
      </c>
      <c r="D265" s="33">
        <v>1</v>
      </c>
      <c r="E265" s="27"/>
      <c r="F265" s="37">
        <f>D265*$E265</f>
        <v>0</v>
      </c>
    </row>
    <row r="266" spans="1:6" ht="15" customHeight="1">
      <c r="A266" s="4" t="s">
        <v>11</v>
      </c>
      <c r="B266" s="14" t="s">
        <v>241</v>
      </c>
      <c r="C266" s="5" t="s">
        <v>22</v>
      </c>
      <c r="D266" s="33">
        <v>1</v>
      </c>
      <c r="E266" s="27"/>
      <c r="F266" s="37">
        <f>D266*$E266</f>
        <v>0</v>
      </c>
    </row>
    <row r="267" spans="1:6" ht="9.9499999999999993" customHeight="1">
      <c r="A267" s="2"/>
      <c r="B267" s="3"/>
      <c r="C267" s="5"/>
      <c r="D267" s="33"/>
      <c r="E267" s="31"/>
      <c r="F267" s="40"/>
    </row>
    <row r="268" spans="1:6" ht="15" customHeight="1">
      <c r="A268" s="51">
        <v>10.199999999999999</v>
      </c>
      <c r="B268" s="54" t="s">
        <v>170</v>
      </c>
      <c r="C268" s="5"/>
      <c r="D268" s="4"/>
      <c r="E268" s="30"/>
      <c r="F268" s="4"/>
    </row>
    <row r="269" spans="1:6" ht="42" customHeight="1">
      <c r="A269" s="4"/>
      <c r="B269" s="14" t="s">
        <v>254</v>
      </c>
      <c r="C269" s="5" t="s">
        <v>22</v>
      </c>
      <c r="D269" s="33">
        <v>1</v>
      </c>
      <c r="E269" s="27"/>
      <c r="F269" s="37">
        <f>D269*$E269</f>
        <v>0</v>
      </c>
    </row>
    <row r="270" spans="1:6" ht="9.9499999999999993" customHeight="1">
      <c r="A270" s="2"/>
      <c r="B270" s="3"/>
      <c r="C270" s="5"/>
      <c r="D270" s="33"/>
      <c r="E270" s="31"/>
      <c r="F270" s="40"/>
    </row>
    <row r="271" spans="1:6" ht="18" customHeight="1">
      <c r="A271" s="11">
        <v>11</v>
      </c>
      <c r="B271" s="12" t="s">
        <v>161</v>
      </c>
      <c r="C271" s="5"/>
      <c r="D271" s="4"/>
      <c r="E271" s="30"/>
      <c r="F271" s="4"/>
    </row>
    <row r="272" spans="1:6" ht="15" customHeight="1">
      <c r="A272" s="51">
        <v>11.1</v>
      </c>
      <c r="B272" s="13" t="s">
        <v>3</v>
      </c>
      <c r="C272" s="5"/>
      <c r="D272" s="4"/>
      <c r="E272" s="30"/>
      <c r="F272" s="4"/>
    </row>
    <row r="273" spans="1:6" ht="27.95" customHeight="1">
      <c r="A273" s="4"/>
      <c r="B273" s="14" t="s">
        <v>141</v>
      </c>
      <c r="C273" s="5"/>
      <c r="D273" s="4"/>
      <c r="E273" s="30"/>
      <c r="F273" s="4"/>
    </row>
    <row r="274" spans="1:6" ht="27.95" customHeight="1">
      <c r="A274" s="4"/>
      <c r="B274" s="14" t="s">
        <v>160</v>
      </c>
      <c r="C274" s="5"/>
      <c r="D274" s="4"/>
      <c r="E274" s="30"/>
      <c r="F274" s="4"/>
    </row>
    <row r="275" spans="1:6" ht="15" customHeight="1">
      <c r="A275" s="4"/>
      <c r="B275" s="14" t="s">
        <v>138</v>
      </c>
      <c r="C275" s="5"/>
      <c r="D275" s="4"/>
      <c r="E275" s="30"/>
      <c r="F275" s="4"/>
    </row>
    <row r="276" spans="1:6" ht="15" customHeight="1">
      <c r="A276" s="4"/>
      <c r="B276" s="14" t="s">
        <v>139</v>
      </c>
      <c r="C276" s="5"/>
      <c r="D276" s="4"/>
      <c r="E276" s="30"/>
      <c r="F276" s="4"/>
    </row>
    <row r="277" spans="1:6" ht="15" customHeight="1">
      <c r="A277" s="4"/>
      <c r="B277" s="14" t="s">
        <v>140</v>
      </c>
      <c r="C277" s="5"/>
      <c r="D277" s="4"/>
      <c r="E277" s="30"/>
      <c r="F277" s="4"/>
    </row>
    <row r="278" spans="1:6" ht="15" customHeight="1">
      <c r="A278" s="16" t="s">
        <v>10</v>
      </c>
      <c r="B278" s="14" t="s">
        <v>224</v>
      </c>
      <c r="C278" s="5" t="s">
        <v>163</v>
      </c>
      <c r="D278" s="33">
        <v>10</v>
      </c>
      <c r="E278" s="27"/>
      <c r="F278" s="37">
        <f>D278*$E278</f>
        <v>0</v>
      </c>
    </row>
    <row r="279" spans="1:6" ht="9.9499999999999993" customHeight="1">
      <c r="A279" s="2"/>
      <c r="B279" s="3"/>
      <c r="C279" s="5"/>
      <c r="D279" s="33"/>
      <c r="E279" s="31"/>
      <c r="F279" s="40"/>
    </row>
    <row r="280" spans="1:6" ht="15" customHeight="1">
      <c r="A280" s="51">
        <v>11.2</v>
      </c>
      <c r="B280" s="13" t="s">
        <v>168</v>
      </c>
      <c r="C280" s="5"/>
      <c r="D280" s="4"/>
      <c r="E280" s="30"/>
      <c r="F280" s="4"/>
    </row>
    <row r="281" spans="1:6" ht="27.95" customHeight="1">
      <c r="A281" s="4"/>
      <c r="B281" s="14" t="s">
        <v>162</v>
      </c>
      <c r="C281" s="5"/>
      <c r="D281" s="4"/>
      <c r="E281" s="30"/>
      <c r="F281" s="4"/>
    </row>
    <row r="282" spans="1:6" ht="15" customHeight="1">
      <c r="A282" s="16" t="s">
        <v>10</v>
      </c>
      <c r="B282" s="14" t="s">
        <v>224</v>
      </c>
      <c r="C282" s="5" t="s">
        <v>163</v>
      </c>
      <c r="D282" s="33">
        <v>48</v>
      </c>
      <c r="E282" s="27"/>
      <c r="F282" s="37">
        <f>D282*$E282</f>
        <v>0</v>
      </c>
    </row>
    <row r="283" spans="1:6" ht="9.9499999999999993" customHeight="1">
      <c r="A283" s="2"/>
      <c r="B283" s="3"/>
      <c r="C283" s="5"/>
      <c r="D283" s="33"/>
      <c r="E283" s="31"/>
      <c r="F283" s="40"/>
    </row>
    <row r="284" spans="1:6" ht="15" customHeight="1">
      <c r="A284" s="51">
        <v>11.3</v>
      </c>
      <c r="B284" s="13" t="s">
        <v>4</v>
      </c>
      <c r="C284" s="5"/>
      <c r="D284" s="4"/>
      <c r="E284" s="30"/>
      <c r="F284" s="4"/>
    </row>
    <row r="285" spans="1:6" ht="27.95" customHeight="1">
      <c r="A285" s="16"/>
      <c r="B285" s="14" t="s">
        <v>167</v>
      </c>
      <c r="C285" s="5"/>
      <c r="D285" s="4"/>
      <c r="E285" s="30"/>
      <c r="F285" s="4"/>
    </row>
    <row r="286" spans="1:6" ht="15" customHeight="1">
      <c r="A286" s="16"/>
      <c r="B286" s="14" t="s">
        <v>164</v>
      </c>
      <c r="C286" s="5"/>
      <c r="D286" s="4"/>
      <c r="E286" s="30"/>
      <c r="F286" s="4"/>
    </row>
    <row r="287" spans="1:6" ht="15" customHeight="1">
      <c r="A287" s="16"/>
      <c r="B287" s="14" t="s">
        <v>165</v>
      </c>
      <c r="C287" s="5"/>
      <c r="D287" s="4"/>
      <c r="E287" s="30"/>
      <c r="F287" s="4"/>
    </row>
    <row r="288" spans="1:6" ht="15" customHeight="1">
      <c r="A288" s="16"/>
      <c r="B288" s="14" t="s">
        <v>166</v>
      </c>
      <c r="C288" s="5"/>
      <c r="D288" s="4"/>
      <c r="E288" s="30"/>
      <c r="F288" s="4"/>
    </row>
    <row r="289" spans="1:6" ht="15" customHeight="1">
      <c r="A289" s="16" t="s">
        <v>10</v>
      </c>
      <c r="B289" s="14" t="s">
        <v>169</v>
      </c>
      <c r="C289" s="5" t="s">
        <v>163</v>
      </c>
      <c r="D289" s="33">
        <v>25</v>
      </c>
      <c r="E289" s="27"/>
      <c r="F289" s="37">
        <f>D289*$E289</f>
        <v>0</v>
      </c>
    </row>
    <row r="290" spans="1:6" ht="9.9499999999999993" customHeight="1">
      <c r="A290" s="2"/>
      <c r="B290" s="3"/>
      <c r="C290" s="5"/>
      <c r="D290" s="33"/>
      <c r="E290" s="31"/>
      <c r="F290" s="40"/>
    </row>
    <row r="291" spans="1:6" ht="24.95" customHeight="1" thickBot="1">
      <c r="A291" s="22"/>
      <c r="B291" s="23" t="s">
        <v>276</v>
      </c>
      <c r="C291" s="24"/>
      <c r="D291" s="34"/>
      <c r="E291" s="28"/>
      <c r="F291" s="38">
        <f>SUM(F226:F290)</f>
        <v>0</v>
      </c>
    </row>
    <row r="292" spans="1:6" ht="15" customHeight="1">
      <c r="A292" s="2"/>
      <c r="B292" s="3"/>
      <c r="C292" s="5"/>
      <c r="D292" s="33"/>
      <c r="E292" s="31"/>
      <c r="F292" s="40"/>
    </row>
    <row r="293" spans="1:6" ht="18" customHeight="1">
      <c r="A293" s="9" t="s">
        <v>264</v>
      </c>
      <c r="B293" s="10" t="s">
        <v>220</v>
      </c>
      <c r="C293" s="5"/>
      <c r="D293" s="53"/>
      <c r="E293" s="52"/>
      <c r="F293" s="53"/>
    </row>
    <row r="294" spans="1:6" ht="18" customHeight="1">
      <c r="A294" s="11">
        <v>12</v>
      </c>
      <c r="B294" s="12" t="s">
        <v>218</v>
      </c>
      <c r="C294" s="5"/>
      <c r="D294" s="4"/>
      <c r="E294" s="30"/>
      <c r="F294" s="4"/>
    </row>
    <row r="295" spans="1:6" ht="18" customHeight="1">
      <c r="A295" s="16" t="s">
        <v>10</v>
      </c>
      <c r="B295" s="14" t="s">
        <v>225</v>
      </c>
      <c r="C295" s="5" t="s">
        <v>38</v>
      </c>
      <c r="D295" s="33"/>
      <c r="E295" s="27"/>
      <c r="F295" s="37">
        <f>D295*$E295</f>
        <v>0</v>
      </c>
    </row>
    <row r="296" spans="1:6" ht="15" customHeight="1">
      <c r="A296" s="2"/>
      <c r="B296" s="3"/>
      <c r="C296" s="5"/>
      <c r="D296" s="33"/>
      <c r="E296" s="31"/>
      <c r="F296" s="40"/>
    </row>
    <row r="297" spans="1:6" ht="24.95" customHeight="1" thickBot="1">
      <c r="A297" s="22"/>
      <c r="B297" s="23" t="s">
        <v>277</v>
      </c>
      <c r="C297" s="24"/>
      <c r="D297" s="34"/>
      <c r="E297" s="28"/>
      <c r="F297" s="38">
        <f>SUM(F292:F296)</f>
        <v>0</v>
      </c>
    </row>
    <row r="298" spans="1:6" ht="9.9499999999999993" customHeight="1"/>
  </sheetData>
  <mergeCells count="7">
    <mergeCell ref="F5:F6"/>
    <mergeCell ref="A5:A6"/>
    <mergeCell ref="B5:B6"/>
    <mergeCell ref="C5:C6"/>
    <mergeCell ref="E5:E6"/>
    <mergeCell ref="D5:D6"/>
    <mergeCell ref="A2:D2"/>
  </mergeCells>
  <printOptions horizontalCentered="1"/>
  <pageMargins left="0.74803149606299202" right="0.35433070866141703" top="0.70866141732283505" bottom="0.66929133858267698" header="0.35433070866141703" footer="0.35433070866141703"/>
  <pageSetup paperSize="9" scale="77" fitToHeight="6" orientation="portrait" r:id="rId1"/>
  <headerFooter scaleWithDoc="0">
    <oddHeader>&amp;R&amp;"Arial,Italic"&amp;10&amp;K000000design bureau2022 Sept 21</oddHeader>
  </headerFooter>
  <rowBreaks count="6" manualBreakCount="6">
    <brk id="35" max="11" man="1"/>
    <brk id="70" max="11" man="1"/>
    <brk id="101" max="11" man="1"/>
    <brk id="129" max="11" man="1"/>
    <brk id="155" max="11" man="1"/>
    <brk id="255"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PS - Buddhist Gallery</vt:lpstr>
      <vt:lpstr>Buddhist Gallery</vt:lpstr>
      <vt:lpstr>'Buddhist Gallery'!Print_Area</vt:lpstr>
      <vt:lpstr>'Buddhist Gallery'!Print_Titles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2022-10-14T10:39:40Z</dcterms:modified>
</cp:coreProperties>
</file>